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autoCompressPictures="0"/>
  <mc:AlternateContent xmlns:mc="http://schemas.openxmlformats.org/markup-compatibility/2006">
    <mc:Choice Requires="x15">
      <x15ac:absPath xmlns:x15ac="http://schemas.microsoft.com/office/spreadsheetml/2010/11/ac" url="C:\Dデスク\社内重要資料\指定請求書\会社指定請求書\"/>
    </mc:Choice>
  </mc:AlternateContent>
  <xr:revisionPtr revIDLastSave="0" documentId="13_ncr:1_{47211AF5-444A-4771-B511-1DDAF49CC4D2}" xr6:coauthVersionLast="47" xr6:coauthVersionMax="47" xr10:uidLastSave="{00000000-0000-0000-0000-000000000000}"/>
  <bookViews>
    <workbookView xWindow="-120" yWindow="-120" windowWidth="19440" windowHeight="15000" xr2:uid="{182E1787-0DC1-478C-8460-D913FE1E8575}"/>
  </bookViews>
  <sheets>
    <sheet name="記入例" sheetId="2" r:id="rId1"/>
    <sheet name="請求書" sheetId="1" r:id="rId2"/>
  </sheets>
  <calcPr calcId="18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1" l="1"/>
  <c r="F69" i="1" s="1"/>
  <c r="F28" i="1"/>
  <c r="F71" i="1" s="1"/>
  <c r="F27" i="1"/>
  <c r="F70" i="1" s="1"/>
  <c r="A61" i="1"/>
  <c r="A63" i="1"/>
  <c r="A65" i="1"/>
  <c r="A59" i="1"/>
  <c r="R31" i="2"/>
  <c r="R23" i="2"/>
  <c r="R25" i="2" s="1"/>
  <c r="F28" i="2"/>
  <c r="F27" i="2"/>
  <c r="K27" i="2" s="1"/>
  <c r="F26" i="2"/>
  <c r="K26" i="2" s="1"/>
  <c r="K24" i="2"/>
  <c r="C59" i="1"/>
  <c r="D61" i="1"/>
  <c r="D63" i="1"/>
  <c r="D65" i="1"/>
  <c r="D59" i="1"/>
  <c r="C61" i="1"/>
  <c r="C63" i="1"/>
  <c r="C65" i="1"/>
  <c r="R71" i="1"/>
  <c r="R67" i="1"/>
  <c r="R62" i="1"/>
  <c r="R64" i="1"/>
  <c r="R60" i="1"/>
  <c r="K71" i="1"/>
  <c r="K61" i="1"/>
  <c r="K63" i="1"/>
  <c r="K65" i="1"/>
  <c r="K59" i="1"/>
  <c r="J59" i="1"/>
  <c r="J61" i="1"/>
  <c r="J63" i="1"/>
  <c r="J65" i="1"/>
  <c r="I65" i="1"/>
  <c r="I63" i="1"/>
  <c r="I61" i="1"/>
  <c r="I59" i="1"/>
  <c r="G61" i="1"/>
  <c r="G63" i="1"/>
  <c r="G65" i="1"/>
  <c r="G59" i="1"/>
  <c r="F61" i="1"/>
  <c r="F63" i="1"/>
  <c r="F65" i="1"/>
  <c r="F59" i="1"/>
  <c r="K77" i="1"/>
  <c r="K76" i="1"/>
  <c r="P66" i="1"/>
  <c r="L52" i="1"/>
  <c r="L51" i="1"/>
  <c r="L49" i="1"/>
  <c r="L48" i="1"/>
  <c r="L56" i="1"/>
  <c r="L55" i="1"/>
  <c r="R54" i="1"/>
  <c r="N54" i="1"/>
  <c r="Q53" i="1"/>
  <c r="L53" i="1"/>
  <c r="E54" i="1"/>
  <c r="C53" i="1"/>
  <c r="F56" i="1"/>
  <c r="F54" i="1"/>
  <c r="T56" i="1"/>
  <c r="T55" i="1"/>
  <c r="Q44" i="1"/>
  <c r="R31" i="1"/>
  <c r="R74" i="1" s="1"/>
  <c r="R23" i="1"/>
  <c r="R66" i="1" s="1"/>
  <c r="K24" i="1"/>
  <c r="K67" i="1" s="1"/>
  <c r="K29" i="2" l="1"/>
  <c r="D7" i="2" s="1"/>
  <c r="K26" i="1"/>
  <c r="K69" i="1" s="1"/>
  <c r="S30" i="1"/>
  <c r="S73" i="1" s="1"/>
  <c r="R25" i="1"/>
  <c r="R68" i="1" s="1"/>
  <c r="K27" i="1" l="1"/>
  <c r="K70" i="1" s="1"/>
  <c r="S27" i="1"/>
  <c r="S70" i="1" s="1"/>
  <c r="K29" i="1" l="1"/>
  <c r="K72" i="1" s="1"/>
  <c r="D7" i="1" l="1"/>
  <c r="D50" i="1"/>
</calcChain>
</file>

<file path=xl/sharedStrings.xml><?xml version="1.0" encoding="utf-8"?>
<sst xmlns="http://schemas.openxmlformats.org/spreadsheetml/2006/main" count="274" uniqueCount="125">
  <si>
    <t>工建設株式会社御中</t>
    <rPh sb="0" eb="7">
      <t>タクミケンセツカブシキガイシャ</t>
    </rPh>
    <rPh sb="7" eb="9">
      <t>オンチュウ</t>
    </rPh>
    <phoneticPr fontId="1"/>
  </si>
  <si>
    <t>下記の通り請求します</t>
    <rPh sb="0" eb="2">
      <t>カキ</t>
    </rPh>
    <rPh sb="3" eb="4">
      <t>トオ</t>
    </rPh>
    <rPh sb="5" eb="7">
      <t>セイキュウ</t>
    </rPh>
    <phoneticPr fontId="1"/>
  </si>
  <si>
    <t>工事略称</t>
    <rPh sb="0" eb="2">
      <t>コウジ</t>
    </rPh>
    <rPh sb="2" eb="4">
      <t>リャクショウ</t>
    </rPh>
    <phoneticPr fontId="1"/>
  </si>
  <si>
    <t>工事No.</t>
    <rPh sb="0" eb="2">
      <t>コウジ</t>
    </rPh>
    <phoneticPr fontId="1"/>
  </si>
  <si>
    <t>原価区分</t>
    <rPh sb="0" eb="2">
      <t>ゲンカ</t>
    </rPh>
    <rPh sb="2" eb="4">
      <t>クブン</t>
    </rPh>
    <phoneticPr fontId="1"/>
  </si>
  <si>
    <t>注文No.</t>
    <rPh sb="0" eb="2">
      <t>チュウモン</t>
    </rPh>
    <phoneticPr fontId="1"/>
  </si>
  <si>
    <t>単位</t>
    <rPh sb="0" eb="2">
      <t>タンイ</t>
    </rPh>
    <phoneticPr fontId="1"/>
  </si>
  <si>
    <t>請　求　書　(正)</t>
    <rPh sb="0" eb="1">
      <t>ショウ</t>
    </rPh>
    <rPh sb="2" eb="3">
      <t>モトム</t>
    </rPh>
    <rPh sb="4" eb="5">
      <t>ショ</t>
    </rPh>
    <rPh sb="7" eb="8">
      <t>セイ</t>
    </rPh>
    <phoneticPr fontId="1"/>
  </si>
  <si>
    <t>項　　目</t>
    <rPh sb="0" eb="1">
      <t>コウ</t>
    </rPh>
    <rPh sb="3" eb="4">
      <t>メ</t>
    </rPh>
    <phoneticPr fontId="1"/>
  </si>
  <si>
    <t>値引額</t>
    <rPh sb="0" eb="2">
      <t>ネビ</t>
    </rPh>
    <rPh sb="2" eb="3">
      <t>ガク</t>
    </rPh>
    <phoneticPr fontId="1"/>
  </si>
  <si>
    <t>値引後金額</t>
    <rPh sb="0" eb="2">
      <t>ネビ</t>
    </rPh>
    <rPh sb="2" eb="3">
      <t>ゴ</t>
    </rPh>
    <rPh sb="3" eb="5">
      <t>キンガク</t>
    </rPh>
    <phoneticPr fontId="1"/>
  </si>
  <si>
    <t>注　意</t>
    <rPh sb="0" eb="1">
      <t>チュウ</t>
    </rPh>
    <rPh sb="2" eb="3">
      <t>イ</t>
    </rPh>
    <phoneticPr fontId="1"/>
  </si>
  <si>
    <t>数  量</t>
    <rPh sb="0" eb="1">
      <t>カズ</t>
    </rPh>
    <rPh sb="3" eb="4">
      <t>リョウ</t>
    </rPh>
    <phoneticPr fontId="1"/>
  </si>
  <si>
    <t>単  価</t>
    <rPh sb="0" eb="1">
      <t>タン</t>
    </rPh>
    <rPh sb="3" eb="4">
      <t>アタイ</t>
    </rPh>
    <phoneticPr fontId="1"/>
  </si>
  <si>
    <t>契約金額</t>
    <rPh sb="0" eb="3">
      <t>ケイヤクキン</t>
    </rPh>
    <rPh sb="3" eb="4">
      <t>ガク</t>
    </rPh>
    <phoneticPr fontId="1"/>
  </si>
  <si>
    <t>変更(増減）額</t>
    <rPh sb="0" eb="2">
      <t>ヘンコウ</t>
    </rPh>
    <rPh sb="3" eb="5">
      <t>ゾウゲン</t>
    </rPh>
    <rPh sb="6" eb="7">
      <t>ガク</t>
    </rPh>
    <phoneticPr fontId="1"/>
  </si>
  <si>
    <t>既払額</t>
    <rPh sb="0" eb="2">
      <t>キバラ</t>
    </rPh>
    <rPh sb="2" eb="3">
      <t>ガク</t>
    </rPh>
    <phoneticPr fontId="1"/>
  </si>
  <si>
    <t>差引額</t>
    <rPh sb="0" eb="3">
      <t>サシヒキガク</t>
    </rPh>
    <phoneticPr fontId="1"/>
  </si>
  <si>
    <t>今回支払額</t>
    <rPh sb="0" eb="2">
      <t>コンカイ</t>
    </rPh>
    <rPh sb="2" eb="5">
      <t>シハライガク</t>
    </rPh>
    <phoneticPr fontId="1"/>
  </si>
  <si>
    <t>支払累計額</t>
    <rPh sb="0" eb="2">
      <t>シハライ</t>
    </rPh>
    <rPh sb="2" eb="5">
      <t>ルイケイガク</t>
    </rPh>
    <phoneticPr fontId="1"/>
  </si>
  <si>
    <t>今回迄の</t>
    <rPh sb="0" eb="2">
      <t>コンカイ</t>
    </rPh>
    <rPh sb="2" eb="3">
      <t>マデ</t>
    </rPh>
    <phoneticPr fontId="1"/>
  </si>
  <si>
    <t>出来高
納入高</t>
    <rPh sb="0" eb="3">
      <t>デキダカ</t>
    </rPh>
    <rPh sb="4" eb="6">
      <t>ノウニュウ</t>
    </rPh>
    <rPh sb="6" eb="7">
      <t>ダカ</t>
    </rPh>
    <phoneticPr fontId="1"/>
  </si>
  <si>
    <t>累計</t>
    <rPh sb="0" eb="2">
      <t>ルイケイ</t>
    </rPh>
    <phoneticPr fontId="1"/>
  </si>
  <si>
    <t>支　払　内　訳</t>
    <rPh sb="0" eb="1">
      <t>シ</t>
    </rPh>
    <rPh sb="2" eb="3">
      <t>フツ</t>
    </rPh>
    <rPh sb="4" eb="5">
      <t>ナイ</t>
    </rPh>
    <rPh sb="6" eb="7">
      <t>ヤク</t>
    </rPh>
    <phoneticPr fontId="1"/>
  </si>
  <si>
    <t xml:space="preserve"> 上記の　　    　％</t>
    <phoneticPr fontId="1"/>
  </si>
  <si>
    <t>　（25日以後の提出請求書については、翌月廻しとなります。）</t>
    <rPh sb="4" eb="5">
      <t>ヒ</t>
    </rPh>
    <rPh sb="5" eb="7">
      <t>イゴ</t>
    </rPh>
    <rPh sb="8" eb="10">
      <t>テイシュツ</t>
    </rPh>
    <rPh sb="10" eb="13">
      <t>セイキュウショ</t>
    </rPh>
    <rPh sb="19" eb="21">
      <t>ヨクゲツ</t>
    </rPh>
    <rPh sb="21" eb="22">
      <t>マワ</t>
    </rPh>
    <phoneticPr fontId="1"/>
  </si>
  <si>
    <t>6．注文書が異る場合は請求書を別々に作成して下さい。</t>
    <rPh sb="2" eb="5">
      <t>チュウモンショ</t>
    </rPh>
    <rPh sb="6" eb="7">
      <t>コト</t>
    </rPh>
    <rPh sb="8" eb="10">
      <t>バアイ</t>
    </rPh>
    <rPh sb="11" eb="14">
      <t>セイキュウショ</t>
    </rPh>
    <rPh sb="15" eb="17">
      <t>ベツベツ</t>
    </rPh>
    <rPh sb="18" eb="20">
      <t>サクセイ</t>
    </rPh>
    <rPh sb="22" eb="23">
      <t>クダ</t>
    </rPh>
    <phoneticPr fontId="1"/>
  </si>
  <si>
    <t>伝票No.</t>
    <rPh sb="0" eb="2">
      <t>デンピョウ</t>
    </rPh>
    <phoneticPr fontId="1"/>
  </si>
  <si>
    <t>枚計</t>
    <rPh sb="0" eb="1">
      <t>マイ</t>
    </rPh>
    <rPh sb="1" eb="2">
      <t>ケイ</t>
    </rPh>
    <phoneticPr fontId="1"/>
  </si>
  <si>
    <t>工友会会費</t>
    <rPh sb="0" eb="2">
      <t>コウユウ</t>
    </rPh>
    <rPh sb="2" eb="3">
      <t>カイ</t>
    </rPh>
    <rPh sb="3" eb="5">
      <t>カイヒ</t>
    </rPh>
    <phoneticPr fontId="1"/>
  </si>
  <si>
    <t>口座名義</t>
    <rPh sb="0" eb="2">
      <t>コウザ</t>
    </rPh>
    <rPh sb="2" eb="4">
      <t>メイギ</t>
    </rPh>
    <phoneticPr fontId="1"/>
  </si>
  <si>
    <t>C-766</t>
    <phoneticPr fontId="1"/>
  </si>
  <si>
    <t>合計</t>
    <rPh sb="0" eb="2">
      <t>ゴウケイ</t>
    </rPh>
    <phoneticPr fontId="1"/>
  </si>
  <si>
    <t>消費税</t>
    <rPh sb="0" eb="3">
      <t>ショウヒゼイ</t>
    </rPh>
    <phoneticPr fontId="1"/>
  </si>
  <si>
    <t>％</t>
    <phoneticPr fontId="1"/>
  </si>
  <si>
    <t>円</t>
    <rPh sb="0" eb="1">
      <t>エン</t>
    </rPh>
    <phoneticPr fontId="1"/>
  </si>
  <si>
    <t>金　 　　額</t>
    <rPh sb="0" eb="1">
      <t>カネ</t>
    </rPh>
    <rPh sb="5" eb="6">
      <t>ガク</t>
    </rPh>
    <phoneticPr fontId="1"/>
  </si>
  <si>
    <t>金   　　  額</t>
    <rPh sb="0" eb="1">
      <t>カネ</t>
    </rPh>
    <rPh sb="8" eb="9">
      <t>ガク</t>
    </rPh>
    <phoneticPr fontId="1"/>
  </si>
  <si>
    <t>住　所
会社名
T E L</t>
    <rPh sb="0" eb="1">
      <t>ジュウ</t>
    </rPh>
    <rPh sb="2" eb="3">
      <t>ショ</t>
    </rPh>
    <rPh sb="5" eb="8">
      <t>カイシャメイ</t>
    </rPh>
    <phoneticPr fontId="1"/>
  </si>
  <si>
    <t>有</t>
    <rPh sb="0" eb="1">
      <t>ア</t>
    </rPh>
    <phoneticPr fontId="1"/>
  </si>
  <si>
    <t>無</t>
    <rPh sb="0" eb="1">
      <t>ナ</t>
    </rPh>
    <phoneticPr fontId="1"/>
  </si>
  <si>
    <t>現金 100％</t>
    <rPh sb="0" eb="2">
      <t>ゲンキン</t>
    </rPh>
    <phoneticPr fontId="1"/>
  </si>
  <si>
    <t>2．工事No.は現場員に問合せ記入して下さい。</t>
    <rPh sb="2" eb="4">
      <t>コウジ</t>
    </rPh>
    <rPh sb="8" eb="10">
      <t>ゲンバ</t>
    </rPh>
    <rPh sb="10" eb="11">
      <t>イン</t>
    </rPh>
    <rPh sb="12" eb="13">
      <t>ト</t>
    </rPh>
    <rPh sb="13" eb="14">
      <t>ア</t>
    </rPh>
    <rPh sb="15" eb="17">
      <t>キニュウ</t>
    </rPh>
    <rPh sb="19" eb="20">
      <t>クダ</t>
    </rPh>
    <phoneticPr fontId="1"/>
  </si>
  <si>
    <t>3.工事現場以外の請求は所属部署名を記入下さい。</t>
    <rPh sb="2" eb="4">
      <t>コウジ</t>
    </rPh>
    <rPh sb="4" eb="6">
      <t>ゲンバ</t>
    </rPh>
    <rPh sb="6" eb="8">
      <t>イガイ</t>
    </rPh>
    <rPh sb="9" eb="11">
      <t>セイキュウ</t>
    </rPh>
    <rPh sb="12" eb="14">
      <t>ショゾク</t>
    </rPh>
    <rPh sb="14" eb="16">
      <t>ブショ</t>
    </rPh>
    <rPh sb="16" eb="17">
      <t>メイ</t>
    </rPh>
    <rPh sb="18" eb="20">
      <t>キニュウ</t>
    </rPh>
    <rPh sb="20" eb="21">
      <t>クダ</t>
    </rPh>
    <phoneticPr fontId="1"/>
  </si>
  <si>
    <t>4．請求書の〆切日は毎日20日、取引現場への提出日は25日迄とします。</t>
    <rPh sb="2" eb="5">
      <t>セイキュウショ</t>
    </rPh>
    <rPh sb="6" eb="8">
      <t>シメキリ</t>
    </rPh>
    <rPh sb="8" eb="9">
      <t>ヒ</t>
    </rPh>
    <rPh sb="10" eb="12">
      <t>マイニチ</t>
    </rPh>
    <rPh sb="14" eb="15">
      <t>ヒ</t>
    </rPh>
    <rPh sb="16" eb="18">
      <t>トリヒキ</t>
    </rPh>
    <rPh sb="18" eb="20">
      <t>ゲンバ</t>
    </rPh>
    <rPh sb="22" eb="25">
      <t>テイシュツビ</t>
    </rPh>
    <rPh sb="28" eb="29">
      <t>ヒ</t>
    </rPh>
    <rPh sb="29" eb="30">
      <t>マデ</t>
    </rPh>
    <phoneticPr fontId="1"/>
  </si>
  <si>
    <t>5．支払日は翌月20日とします。（休日は繰延）</t>
    <rPh sb="2" eb="5">
      <t>シハライビ</t>
    </rPh>
    <rPh sb="6" eb="8">
      <t>ヨクゲツ</t>
    </rPh>
    <rPh sb="10" eb="11">
      <t>ヒ</t>
    </rPh>
    <rPh sb="17" eb="19">
      <t>キュウジツ</t>
    </rPh>
    <rPh sb="20" eb="21">
      <t>ク</t>
    </rPh>
    <rPh sb="21" eb="22">
      <t>ノ</t>
    </rPh>
    <phoneticPr fontId="1"/>
  </si>
  <si>
    <t>○○－○○－○○○○</t>
    <phoneticPr fontId="1"/>
  </si>
  <si>
    <r>
      <rPr>
        <sz val="10"/>
        <color rgb="FF0070C0"/>
        <rFont val="AR丸ゴシック体M"/>
        <family val="3"/>
        <charset val="128"/>
      </rPr>
      <t>〒000-000</t>
    </r>
    <r>
      <rPr>
        <sz val="11"/>
        <color rgb="FF0070C0"/>
        <rFont val="AR丸ゴシック体M"/>
        <family val="3"/>
        <charset val="128"/>
      </rPr>
      <t>千葉県○○市○○－○○</t>
    </r>
    <rPh sb="8" eb="11">
      <t>チバケン</t>
    </rPh>
    <rPh sb="13" eb="14">
      <t>シ</t>
    </rPh>
    <phoneticPr fontId="1"/>
  </si>
  <si>
    <t>支払条件</t>
    <rPh sb="0" eb="2">
      <t>シハライ</t>
    </rPh>
    <rPh sb="2" eb="4">
      <t>ジョウケン</t>
    </rPh>
    <phoneticPr fontId="1"/>
  </si>
  <si>
    <t>2 0 6 1
外注諸口(要）</t>
    <rPh sb="8" eb="10">
      <t>ガイチュウ</t>
    </rPh>
    <rPh sb="10" eb="12">
      <t>ショクチ</t>
    </rPh>
    <rPh sb="13" eb="14">
      <t>ヨウ</t>
    </rPh>
    <phoneticPr fontId="1"/>
  </si>
  <si>
    <t xml:space="preserve">    変更(増減)があった場合は増減時に増減表を
　　添付すること。</t>
    <rPh sb="4" eb="6">
      <t>ヘンコウ</t>
    </rPh>
    <rPh sb="7" eb="9">
      <t>ゾウゲン</t>
    </rPh>
    <rPh sb="14" eb="16">
      <t>バアイ</t>
    </rPh>
    <rPh sb="17" eb="19">
      <t>ゾウゲン</t>
    </rPh>
    <rPh sb="19" eb="20">
      <t>ジ</t>
    </rPh>
    <rPh sb="21" eb="24">
      <t>ゾウゲンヒョウ</t>
    </rPh>
    <rPh sb="28" eb="30">
      <t>テンプ</t>
    </rPh>
    <phoneticPr fontId="1"/>
  </si>
  <si>
    <r>
      <t xml:space="preserve">海老川下部
</t>
    </r>
    <r>
      <rPr>
        <sz val="10"/>
        <color rgb="FF0070C0"/>
        <rFont val="AR丸ゴシック体M"/>
        <family val="3"/>
        <charset val="128"/>
      </rPr>
      <t>2 0 3 0 1</t>
    </r>
    <phoneticPr fontId="1"/>
  </si>
  <si>
    <t>小林</t>
    <rPh sb="0" eb="2">
      <t>コバヤシ</t>
    </rPh>
    <phoneticPr fontId="1"/>
  </si>
  <si>
    <t>我妻</t>
    <rPh sb="0" eb="2">
      <t>アヅマ</t>
    </rPh>
    <phoneticPr fontId="1"/>
  </si>
  <si>
    <t>上田</t>
    <rPh sb="0" eb="2">
      <t>ウエダ</t>
    </rPh>
    <phoneticPr fontId="1"/>
  </si>
  <si>
    <t>工事名</t>
    <rPh sb="0" eb="3">
      <t>コウジメイ</t>
    </rPh>
    <phoneticPr fontId="1"/>
  </si>
  <si>
    <t>担当者</t>
    <rPh sb="0" eb="3">
      <t>タントウシャ</t>
    </rPh>
    <phoneticPr fontId="1"/>
  </si>
  <si>
    <t>工事No.</t>
    <rPh sb="0" eb="2">
      <t>コウジ</t>
    </rPh>
    <phoneticPr fontId="1"/>
  </si>
  <si>
    <t>工事略称</t>
    <rPh sb="0" eb="2">
      <t>コウジ</t>
    </rPh>
    <rPh sb="2" eb="4">
      <t>リャクショウ</t>
    </rPh>
    <phoneticPr fontId="1"/>
  </si>
  <si>
    <t>工事略称表</t>
    <rPh sb="0" eb="2">
      <t>コウジ</t>
    </rPh>
    <rPh sb="2" eb="4">
      <t>リャクショウ</t>
    </rPh>
    <rPh sb="4" eb="5">
      <t>ヒョウ</t>
    </rPh>
    <phoneticPr fontId="1"/>
  </si>
  <si>
    <t xml:space="preserve">本　社
0 2 </t>
    <rPh sb="0" eb="1">
      <t>ホン</t>
    </rPh>
    <rPh sb="2" eb="3">
      <t>シャ</t>
    </rPh>
    <phoneticPr fontId="1"/>
  </si>
  <si>
    <t>東京支店
0 1</t>
    <rPh sb="0" eb="2">
      <t>トウキョウ</t>
    </rPh>
    <rPh sb="2" eb="4">
      <t>シテン</t>
    </rPh>
    <phoneticPr fontId="1"/>
  </si>
  <si>
    <t>勝浦営業所
0 3</t>
    <rPh sb="0" eb="2">
      <t>カツウラ</t>
    </rPh>
    <rPh sb="2" eb="5">
      <t>エイギョウショ</t>
    </rPh>
    <phoneticPr fontId="1"/>
  </si>
  <si>
    <t>工事略称表</t>
    <rPh sb="0" eb="2">
      <t>コウジ</t>
    </rPh>
    <rPh sb="2" eb="4">
      <t>リャクショウ</t>
    </rPh>
    <rPh sb="4" eb="5">
      <t>ヒョウ</t>
    </rPh>
    <phoneticPr fontId="1"/>
  </si>
  <si>
    <t xml:space="preserve">JFE溶接鋼管工事
</t>
    <rPh sb="3" eb="5">
      <t>ヨウセツ</t>
    </rPh>
    <rPh sb="5" eb="7">
      <t>コウカン</t>
    </rPh>
    <rPh sb="7" eb="9">
      <t>コウジ</t>
    </rPh>
    <phoneticPr fontId="1"/>
  </si>
  <si>
    <t>1．必要事項は洩れなく記入して正1部提出して下さい。</t>
    <rPh sb="2" eb="4">
      <t>ヒツヨウ</t>
    </rPh>
    <rPh sb="4" eb="6">
      <t>ジコウ</t>
    </rPh>
    <rPh sb="7" eb="8">
      <t>モ</t>
    </rPh>
    <rPh sb="11" eb="13">
      <t>キニュウ</t>
    </rPh>
    <rPh sb="15" eb="16">
      <t>セイ</t>
    </rPh>
    <rPh sb="17" eb="18">
      <t>ブ</t>
    </rPh>
    <rPh sb="18" eb="20">
      <t>テイシュツ</t>
    </rPh>
    <rPh sb="22" eb="23">
      <t>クダ</t>
    </rPh>
    <phoneticPr fontId="1"/>
  </si>
  <si>
    <t>登録番号</t>
    <rPh sb="0" eb="2">
      <t>トウロク</t>
    </rPh>
    <rPh sb="2" eb="4">
      <t>バンゴウ</t>
    </rPh>
    <phoneticPr fontId="1"/>
  </si>
  <si>
    <t>請求金額(税込）</t>
    <rPh sb="0" eb="2">
      <t>セイキュウ</t>
    </rPh>
    <rPh sb="2" eb="4">
      <t>キンガク</t>
    </rPh>
    <rPh sb="5" eb="7">
      <t>ゼイコミ</t>
    </rPh>
    <phoneticPr fontId="1"/>
  </si>
  <si>
    <t>支払条件</t>
    <rPh sb="0" eb="2">
      <t>シハライ</t>
    </rPh>
    <rPh sb="2" eb="4">
      <t>ジョウケン</t>
    </rPh>
    <phoneticPr fontId="1"/>
  </si>
  <si>
    <t>金融機関名</t>
  </si>
  <si>
    <t>支店名</t>
    <rPh sb="0" eb="3">
      <t>シテンメイ</t>
    </rPh>
    <phoneticPr fontId="1"/>
  </si>
  <si>
    <t>現金 50％ ４ヶ月後 50％</t>
  </si>
  <si>
    <t>口座番号</t>
    <rPh sb="0" eb="4">
      <t>コウザバンゴウ</t>
    </rPh>
    <phoneticPr fontId="1"/>
  </si>
  <si>
    <t>口座名義</t>
    <rPh sb="0" eb="2">
      <t>コウザ</t>
    </rPh>
    <rPh sb="2" eb="4">
      <t>メイギ</t>
    </rPh>
    <phoneticPr fontId="1"/>
  </si>
  <si>
    <t>普通預金No.</t>
    <rPh sb="2" eb="4">
      <t>ヨキン</t>
    </rPh>
    <phoneticPr fontId="1"/>
  </si>
  <si>
    <t>当座預金No</t>
    <rPh sb="0" eb="2">
      <t>トウザ</t>
    </rPh>
    <rPh sb="2" eb="4">
      <t>ヨキン</t>
    </rPh>
    <phoneticPr fontId="1"/>
  </si>
  <si>
    <t>10％対象本体価格</t>
    <rPh sb="3" eb="5">
      <t>タイショウ</t>
    </rPh>
    <rPh sb="5" eb="7">
      <t>ホンタイ</t>
    </rPh>
    <rPh sb="7" eb="9">
      <t>カカク</t>
    </rPh>
    <phoneticPr fontId="1"/>
  </si>
  <si>
    <t>8％対象本体価格</t>
    <rPh sb="2" eb="4">
      <t>タイショウ</t>
    </rPh>
    <rPh sb="4" eb="6">
      <t>ホンタイ</t>
    </rPh>
    <rPh sb="6" eb="8">
      <t>カカク</t>
    </rPh>
    <phoneticPr fontId="1"/>
  </si>
  <si>
    <t>標準税率</t>
    <rPh sb="0" eb="2">
      <t>ヒョウジュン</t>
    </rPh>
    <rPh sb="2" eb="4">
      <t>ゼイリツ</t>
    </rPh>
    <phoneticPr fontId="1"/>
  </si>
  <si>
    <t>軽減税率</t>
    <rPh sb="0" eb="2">
      <t>ケイゲン</t>
    </rPh>
    <rPh sb="2" eb="4">
      <t>ゼイリツ</t>
    </rPh>
    <phoneticPr fontId="1"/>
  </si>
  <si>
    <t>○○銀行</t>
    <rPh sb="2" eb="4">
      <t>ギンコウ</t>
    </rPh>
    <phoneticPr fontId="1"/>
  </si>
  <si>
    <t>○○支店</t>
    <rPh sb="2" eb="4">
      <t>シテン</t>
    </rPh>
    <phoneticPr fontId="1"/>
  </si>
  <si>
    <t>○○建設株式会社</t>
    <phoneticPr fontId="1"/>
  </si>
  <si>
    <t>マルマルケンセツカブシキガイシャ</t>
    <phoneticPr fontId="1"/>
  </si>
  <si>
    <t>○○○○○○</t>
    <phoneticPr fontId="1"/>
  </si>
  <si>
    <t>○○○○</t>
  </si>
  <si>
    <r>
      <rPr>
        <sz val="16"/>
        <color rgb="FF0070C0"/>
        <rFont val="AR丸ゴシック体M"/>
        <family val="3"/>
        <charset val="128"/>
      </rPr>
      <t>○○建設株式会社</t>
    </r>
    <r>
      <rPr>
        <sz val="11"/>
        <color rgb="FF0070C0"/>
        <rFont val="AR丸ゴシック体M"/>
        <family val="3"/>
        <charset val="128"/>
      </rPr>
      <t xml:space="preserve">
</t>
    </r>
    <r>
      <rPr>
        <sz val="10"/>
        <color rgb="FF0070C0"/>
        <rFont val="AR丸ゴシック体M"/>
        <family val="3"/>
        <charset val="128"/>
      </rPr>
      <t>代表取締役</t>
    </r>
    <r>
      <rPr>
        <sz val="14"/>
        <color rgb="FF0070C0"/>
        <rFont val="AR丸ゴシック体M"/>
        <family val="3"/>
        <charset val="128"/>
      </rPr>
      <t>○○　△△</t>
    </r>
    <rPh sb="2" eb="4">
      <t>ケンセツ</t>
    </rPh>
    <phoneticPr fontId="1"/>
  </si>
  <si>
    <t>請　求　書　(控)</t>
    <rPh sb="0" eb="1">
      <t>ショウ</t>
    </rPh>
    <rPh sb="2" eb="3">
      <t>モトム</t>
    </rPh>
    <rPh sb="4" eb="5">
      <t>ショ</t>
    </rPh>
    <phoneticPr fontId="1"/>
  </si>
  <si>
    <t>消費税</t>
    <rPh sb="0" eb="3">
      <t>ショウヒゼイ</t>
    </rPh>
    <phoneticPr fontId="1"/>
  </si>
  <si>
    <t>計</t>
    <phoneticPr fontId="1"/>
  </si>
  <si>
    <t>消費税対象外価格</t>
    <rPh sb="0" eb="3">
      <t>ショウヒゼイ</t>
    </rPh>
    <rPh sb="3" eb="6">
      <t>タイショウガイ</t>
    </rPh>
    <rPh sb="6" eb="8">
      <t>カカク</t>
    </rPh>
    <phoneticPr fontId="1"/>
  </si>
  <si>
    <t>税対象外</t>
    <rPh sb="0" eb="1">
      <t>ゼイ</t>
    </rPh>
    <rPh sb="1" eb="4">
      <t>タイショウガイ</t>
    </rPh>
    <phoneticPr fontId="1"/>
  </si>
  <si>
    <t>計</t>
  </si>
  <si>
    <t>摘    　    要</t>
    <phoneticPr fontId="1"/>
  </si>
  <si>
    <t>日　付</t>
    <rPh sb="0" eb="1">
      <t>ヒ</t>
    </rPh>
    <rPh sb="2" eb="3">
      <t>ツキ</t>
    </rPh>
    <phoneticPr fontId="1"/>
  </si>
  <si>
    <t>上高野下部
２０５０１</t>
    <rPh sb="0" eb="3">
      <t>カミコウヤ</t>
    </rPh>
    <rPh sb="3" eb="5">
      <t>カブ</t>
    </rPh>
    <phoneticPr fontId="1"/>
  </si>
  <si>
    <t>上高野下部(2)
２０５０２</t>
    <rPh sb="0" eb="3">
      <t>カミコウヤ</t>
    </rPh>
    <rPh sb="3" eb="5">
      <t>カブ</t>
    </rPh>
    <phoneticPr fontId="1"/>
  </si>
  <si>
    <t>末広橋下部
2 0 ４０４</t>
    <rPh sb="0" eb="3">
      <t>スエヒロバシ</t>
    </rPh>
    <rPh sb="3" eb="5">
      <t>カブ</t>
    </rPh>
    <phoneticPr fontId="1"/>
  </si>
  <si>
    <t>JFE鋼管(４)
２０４０４</t>
    <rPh sb="3" eb="5">
      <t>コウカン</t>
    </rPh>
    <phoneticPr fontId="1"/>
  </si>
  <si>
    <t>椎原</t>
    <rPh sb="0" eb="2">
      <t>シイハラ</t>
    </rPh>
    <phoneticPr fontId="1"/>
  </si>
  <si>
    <t>R4国道357
末広橋下部他工事</t>
    <rPh sb="2" eb="4">
      <t>コクドウ</t>
    </rPh>
    <rPh sb="8" eb="11">
      <t>スエヒロバシ</t>
    </rPh>
    <rPh sb="11" eb="13">
      <t>カブ</t>
    </rPh>
    <rPh sb="13" eb="14">
      <t>ホカ</t>
    </rPh>
    <rPh sb="14" eb="16">
      <t>コウジ</t>
    </rPh>
    <phoneticPr fontId="1"/>
  </si>
  <si>
    <r>
      <t xml:space="preserve">社会資本整備総合交付金工事
</t>
    </r>
    <r>
      <rPr>
        <sz val="9"/>
        <color theme="1"/>
        <rFont val="AR丸ゴシック体M"/>
        <family val="3"/>
        <charset val="128"/>
      </rPr>
      <t>（(仮称)上高野2号橋A1下部工その2)</t>
    </r>
  </si>
  <si>
    <r>
      <t xml:space="preserve">社会資本整備総合交付金工事
</t>
    </r>
    <r>
      <rPr>
        <sz val="9"/>
        <color theme="1"/>
        <rFont val="AR丸ゴシック体M"/>
        <family val="3"/>
        <charset val="128"/>
      </rPr>
      <t>（(仮称）上高野2号橋A2下部工)</t>
    </r>
  </si>
  <si>
    <t>8月分出来高</t>
    <rPh sb="1" eb="3">
      <t>ガツブン</t>
    </rPh>
    <rPh sb="3" eb="6">
      <t>デキダカ</t>
    </rPh>
    <phoneticPr fontId="1"/>
  </si>
  <si>
    <t>税率</t>
    <rPh sb="0" eb="2">
      <t>ゼイリツ</t>
    </rPh>
    <phoneticPr fontId="1"/>
  </si>
  <si>
    <t>税率</t>
    <rPh sb="0" eb="2">
      <t>ゼイリツ</t>
    </rPh>
    <phoneticPr fontId="1"/>
  </si>
  <si>
    <t>非</t>
    <rPh sb="0" eb="1">
      <t>ヒ</t>
    </rPh>
    <phoneticPr fontId="1"/>
  </si>
  <si>
    <t>＊</t>
    <phoneticPr fontId="1"/>
  </si>
  <si>
    <t>（無印は標準税率、＊印は軽減税率、非印は消費税対象外）
（内訳が多い場合は別紙と記入し内訳明細書を添付すること）</t>
    <rPh sb="1" eb="3">
      <t>ムジルシ</t>
    </rPh>
    <rPh sb="4" eb="6">
      <t>ヒョウジュン</t>
    </rPh>
    <rPh sb="6" eb="8">
      <t>ゼイリツ</t>
    </rPh>
    <rPh sb="10" eb="11">
      <t>シルシ</t>
    </rPh>
    <rPh sb="12" eb="16">
      <t>ケイゲンゼイリツ</t>
    </rPh>
    <rPh sb="17" eb="18">
      <t>ヒ</t>
    </rPh>
    <rPh sb="18" eb="19">
      <t>シルシ</t>
    </rPh>
    <rPh sb="20" eb="26">
      <t>ショウヒゼイタイショウガイ</t>
    </rPh>
    <rPh sb="29" eb="31">
      <t>ウチワケ</t>
    </rPh>
    <rPh sb="32" eb="33">
      <t>オオ</t>
    </rPh>
    <rPh sb="34" eb="36">
      <t>バアイ</t>
    </rPh>
    <rPh sb="37" eb="39">
      <t>ベッシ</t>
    </rPh>
    <rPh sb="40" eb="42">
      <t>キニュウ</t>
    </rPh>
    <rPh sb="43" eb="45">
      <t>ウチワケ</t>
    </rPh>
    <rPh sb="45" eb="48">
      <t>メイサイショ</t>
    </rPh>
    <rPh sb="49" eb="51">
      <t>テンプ</t>
    </rPh>
    <phoneticPr fontId="1"/>
  </si>
  <si>
    <t>T○－○○○○－○○○○－○○○○</t>
    <phoneticPr fontId="1"/>
  </si>
  <si>
    <t>フリガナ</t>
    <phoneticPr fontId="1"/>
  </si>
  <si>
    <t>3. 工事現場以外の請求は所属部署名を記入下さい。</t>
    <rPh sb="3" eb="5">
      <t>コウジ</t>
    </rPh>
    <rPh sb="5" eb="7">
      <t>ゲンバ</t>
    </rPh>
    <rPh sb="7" eb="9">
      <t>イガイ</t>
    </rPh>
    <rPh sb="10" eb="12">
      <t>セイキュウ</t>
    </rPh>
    <rPh sb="13" eb="15">
      <t>ショゾク</t>
    </rPh>
    <rPh sb="15" eb="17">
      <t>ブショ</t>
    </rPh>
    <rPh sb="17" eb="18">
      <t>メイ</t>
    </rPh>
    <rPh sb="19" eb="21">
      <t>キニュウ</t>
    </rPh>
    <rPh sb="21" eb="22">
      <t>クダ</t>
    </rPh>
    <phoneticPr fontId="1"/>
  </si>
  <si>
    <t>4．請求書の〆切日は毎月20日、取引現場への提出日は25日迄とします。</t>
    <rPh sb="2" eb="5">
      <t>セイキュウショ</t>
    </rPh>
    <rPh sb="6" eb="8">
      <t>シメキリ</t>
    </rPh>
    <rPh sb="8" eb="9">
      <t>ヒ</t>
    </rPh>
    <rPh sb="10" eb="12">
      <t>マイツキ</t>
    </rPh>
    <rPh sb="14" eb="15">
      <t>ヒ</t>
    </rPh>
    <rPh sb="16" eb="18">
      <t>トリヒキ</t>
    </rPh>
    <rPh sb="18" eb="20">
      <t>ゲンバ</t>
    </rPh>
    <rPh sb="22" eb="25">
      <t>テイシュツビ</t>
    </rPh>
    <rPh sb="28" eb="29">
      <t>ヒ</t>
    </rPh>
    <rPh sb="29" eb="30">
      <t>マデ</t>
    </rPh>
    <phoneticPr fontId="1"/>
  </si>
  <si>
    <t>末広水管橋
2 0 ５０４</t>
    <rPh sb="0" eb="2">
      <t>スエヒロ</t>
    </rPh>
    <rPh sb="2" eb="5">
      <t>スイカンキョウ</t>
    </rPh>
    <phoneticPr fontId="1"/>
  </si>
  <si>
    <t>末広水管橋旧橋台撤去工事</t>
    <rPh sb="0" eb="2">
      <t>スエヒロ</t>
    </rPh>
    <rPh sb="2" eb="4">
      <t>スイカン</t>
    </rPh>
    <rPh sb="4" eb="5">
      <t>キョウ</t>
    </rPh>
    <rPh sb="5" eb="7">
      <t>キュウキョウ</t>
    </rPh>
    <rPh sb="7" eb="8">
      <t>ダイ</t>
    </rPh>
    <rPh sb="8" eb="10">
      <t>テッキョ</t>
    </rPh>
    <rPh sb="10" eb="12">
      <t>コウジ</t>
    </rPh>
    <phoneticPr fontId="1"/>
  </si>
  <si>
    <t>中央汚泥ポンプ
2 0 ５０５</t>
    <rPh sb="0" eb="2">
      <t>チュウオウ</t>
    </rPh>
    <rPh sb="2" eb="4">
      <t>オデイ</t>
    </rPh>
    <phoneticPr fontId="1"/>
  </si>
  <si>
    <t>佐久間</t>
    <rPh sb="0" eb="3">
      <t>サクマ</t>
    </rPh>
    <phoneticPr fontId="1"/>
  </si>
  <si>
    <t>中央浄化センター
返送汚泥ポンプ槽建設工事</t>
    <rPh sb="0" eb="2">
      <t>チュウオウ</t>
    </rPh>
    <rPh sb="2" eb="4">
      <t>ジョウカ</t>
    </rPh>
    <rPh sb="9" eb="11">
      <t>ヘンソウ</t>
    </rPh>
    <rPh sb="11" eb="13">
      <t>オデイ</t>
    </rPh>
    <rPh sb="16" eb="17">
      <t>ソウ</t>
    </rPh>
    <rPh sb="17" eb="19">
      <t>ケンセツ</t>
    </rPh>
    <rPh sb="19" eb="21">
      <t>コウジ</t>
    </rPh>
    <phoneticPr fontId="1"/>
  </si>
  <si>
    <t>花見川補強
2 0 ５０６</t>
    <rPh sb="0" eb="3">
      <t>ハナミガワ</t>
    </rPh>
    <rPh sb="3" eb="5">
      <t>ホキョウ</t>
    </rPh>
    <phoneticPr fontId="1"/>
  </si>
  <si>
    <t>我妻
横野</t>
    <rPh sb="0" eb="2">
      <t>アヅマ</t>
    </rPh>
    <rPh sb="3" eb="5">
      <t>ヨコノ</t>
    </rPh>
    <phoneticPr fontId="1"/>
  </si>
  <si>
    <t>花見川終末処理場
導水渠耐震補強工事</t>
    <rPh sb="0" eb="3">
      <t>ハナミガワ</t>
    </rPh>
    <rPh sb="3" eb="5">
      <t>シュウマツ</t>
    </rPh>
    <rPh sb="5" eb="8">
      <t>ショリジョウ</t>
    </rPh>
    <rPh sb="9" eb="11">
      <t>ドウスイ</t>
    </rPh>
    <rPh sb="11" eb="12">
      <t>ミゾ</t>
    </rPh>
    <rPh sb="12" eb="14">
      <t>タイシン</t>
    </rPh>
    <rPh sb="14" eb="16">
      <t>ホキョウ</t>
    </rPh>
    <rPh sb="16" eb="18">
      <t>コウジ</t>
    </rPh>
    <phoneticPr fontId="1"/>
  </si>
  <si>
    <t>JFE鋼管(５)
2 0 ５０７</t>
    <rPh sb="3" eb="5">
      <t>コウカン</t>
    </rPh>
    <phoneticPr fontId="1"/>
  </si>
  <si>
    <t>勝浦浮標灯
３０５０２</t>
    <rPh sb="0" eb="2">
      <t>カツウラ</t>
    </rPh>
    <rPh sb="2" eb="5">
      <t>フヒョウトウ</t>
    </rPh>
    <phoneticPr fontId="1"/>
  </si>
  <si>
    <t>雨宮</t>
    <rPh sb="0" eb="2">
      <t>アメミヤ</t>
    </rPh>
    <phoneticPr fontId="1"/>
  </si>
  <si>
    <t>勝浦漁港管理
（浮標灯点検整備）工事</t>
    <rPh sb="0" eb="2">
      <t>カツウラ</t>
    </rPh>
    <rPh sb="2" eb="4">
      <t>ギョコウ</t>
    </rPh>
    <rPh sb="4" eb="6">
      <t>カンリ</t>
    </rPh>
    <rPh sb="8" eb="10">
      <t>フヒョウ</t>
    </rPh>
    <rPh sb="10" eb="11">
      <t>トウ</t>
    </rPh>
    <rPh sb="11" eb="13">
      <t>テンケン</t>
    </rPh>
    <rPh sb="13" eb="15">
      <t>セイビ</t>
    </rPh>
    <rPh sb="16" eb="18">
      <t>コウジ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</si>
</sst>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&quot;¥&quot;* #,##0_ ;_ &quot;¥&quot;* \-#,##0_ ;_ &quot;¥&quot;* &quot;-&quot;_ ;_ @_ "/>
    <numFmt numFmtId="176" formatCode="[$-411]ggge&quot;年&quot;m&quot;月&quot;d&quot;日&quot;;@"/>
    <numFmt numFmtId="177" formatCode="\'\'\'"/>
    <numFmt numFmtId="178" formatCode="0_ "/>
    <numFmt numFmtId="179" formatCode=";;;"/>
    <numFmt numFmtId="180" formatCode="#,###"/>
    <numFmt numFmtId="181" formatCode="m&quot;月&quot;d&quot;日&quot;;@"/>
  </numFmts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5"/>
      <color theme="1"/>
      <name val="AR丸ゴシック体M"/>
      <family val="3"/>
      <charset val="128"/>
    </font>
    <font>
      <sz val="11"/>
      <color theme="1"/>
      <name val="AR丸ゴシック体M"/>
      <family val="3"/>
      <charset val="128"/>
    </font>
    <font>
      <sz val="22"/>
      <color theme="1"/>
      <name val="AR丸ゴシック体M"/>
      <family val="3"/>
      <charset val="128"/>
    </font>
    <font>
      <sz val="20"/>
      <color theme="1"/>
      <name val="AR丸ゴシック体M"/>
      <family val="3"/>
      <charset val="128"/>
    </font>
    <font>
      <sz val="12"/>
      <color theme="1"/>
      <name val="AR丸ゴシック体M"/>
      <family val="3"/>
      <charset val="128"/>
    </font>
    <font>
      <sz val="10"/>
      <color theme="1"/>
      <name val="AR丸ゴシック体M"/>
      <family val="3"/>
      <charset val="128"/>
    </font>
    <font>
      <sz val="14"/>
      <color theme="1"/>
      <name val="AR丸ゴシック体M"/>
      <family val="3"/>
      <charset val="128"/>
    </font>
    <font>
      <sz val="10.5"/>
      <color theme="1"/>
      <name val="AR丸ゴシック体M"/>
      <family val="3"/>
      <charset val="128"/>
    </font>
    <font>
      <sz val="8"/>
      <color theme="1"/>
      <name val="AR丸ゴシック体M"/>
      <family val="3"/>
      <charset val="128"/>
    </font>
    <font>
      <sz val="9"/>
      <color theme="1"/>
      <name val="AR丸ゴシック体M"/>
      <family val="3"/>
      <charset val="128"/>
    </font>
    <font>
      <sz val="9.5"/>
      <color theme="1"/>
      <name val="AR丸ゴシック体M"/>
      <family val="3"/>
      <charset val="128"/>
    </font>
    <font>
      <sz val="8.5"/>
      <color theme="1"/>
      <name val="AR丸ゴシック体M"/>
      <family val="3"/>
      <charset val="128"/>
    </font>
    <font>
      <sz val="7.5"/>
      <color theme="1"/>
      <name val="AR丸ゴシック体M"/>
      <family val="3"/>
      <charset val="128"/>
    </font>
    <font>
      <sz val="12"/>
      <color rgb="FF0070C0"/>
      <name val="AR丸ゴシック体M"/>
      <family val="3"/>
      <charset val="128"/>
    </font>
    <font>
      <sz val="12"/>
      <color rgb="FFFF0000"/>
      <name val="AR丸ゴシック体M"/>
      <family val="3"/>
      <charset val="128"/>
    </font>
    <font>
      <sz val="11"/>
      <color rgb="FF0070C0"/>
      <name val="AR丸ゴシック体M"/>
      <family val="3"/>
      <charset val="128"/>
    </font>
    <font>
      <sz val="9"/>
      <color rgb="FFFF0000"/>
      <name val="AR丸ゴシック体M"/>
      <family val="3"/>
      <charset val="128"/>
    </font>
    <font>
      <sz val="11"/>
      <name val="AR丸ゴシック体M"/>
      <family val="3"/>
      <charset val="128"/>
    </font>
    <font>
      <sz val="10"/>
      <color rgb="FF0070C0"/>
      <name val="AR丸ゴシック体M"/>
      <family val="3"/>
      <charset val="128"/>
    </font>
    <font>
      <sz val="16"/>
      <color rgb="FF0070C0"/>
      <name val="AR丸ゴシック体M"/>
      <family val="3"/>
      <charset val="128"/>
    </font>
    <font>
      <sz val="14"/>
      <color rgb="FF0070C0"/>
      <name val="AR丸ゴシック体M"/>
      <family val="3"/>
      <charset val="128"/>
    </font>
    <font>
      <sz val="12"/>
      <name val="AR丸ゴシック体M"/>
      <family val="3"/>
      <charset val="128"/>
    </font>
    <font>
      <sz val="8"/>
      <name val="AR丸ゴシック体M"/>
      <family val="3"/>
      <charset val="128"/>
    </font>
    <font>
      <sz val="10.5"/>
      <color rgb="FF0070C0"/>
      <name val="AR丸ゴシック体M"/>
      <family val="3"/>
      <charset val="128"/>
    </font>
    <font>
      <sz val="10.5"/>
      <name val="AR丸ゴシック体M"/>
      <family val="3"/>
      <charset val="128"/>
    </font>
    <font>
      <sz val="9"/>
      <name val="AR丸ゴシック体M"/>
      <family val="3"/>
      <charset val="128"/>
    </font>
    <font>
      <sz val="9"/>
      <color rgb="FF0070C0"/>
      <name val="AR丸ゴシック体M"/>
      <family val="3"/>
      <charset val="128"/>
    </font>
    <font>
      <sz val="8"/>
      <color rgb="FF0070C0"/>
      <name val="AR丸ゴシック体M"/>
      <family val="3"/>
      <charset val="128"/>
    </font>
    <font>
      <sz val="6"/>
      <color rgb="FF0070C0"/>
      <name val="AR丸ゴシック体M"/>
      <family val="3"/>
      <charset val="128"/>
    </font>
    <font>
      <sz val="14"/>
      <name val="AR丸ゴシック体M"/>
      <family val="3"/>
      <charset val="128"/>
    </font>
    <font>
      <sz val="9.5"/>
      <name val="AR丸ゴシック体M"/>
      <family val="3"/>
      <charset val="128"/>
    </font>
    <font>
      <sz val="10"/>
      <name val="AR丸ゴシック体M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auto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92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distributed" vertical="center" wrapText="1" indent="2"/>
    </xf>
    <xf numFmtId="0" fontId="4" fillId="0" borderId="0" xfId="0" applyFont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12" fillId="0" borderId="33" xfId="0" applyFont="1" applyBorder="1">
      <alignment vertical="center"/>
    </xf>
    <xf numFmtId="0" fontId="12" fillId="0" borderId="34" xfId="0" applyFont="1" applyBorder="1">
      <alignment vertical="center"/>
    </xf>
    <xf numFmtId="0" fontId="8" fillId="0" borderId="34" xfId="0" applyFont="1" applyBorder="1" applyAlignment="1">
      <alignment horizontal="center" vertical="center"/>
    </xf>
    <xf numFmtId="38" fontId="12" fillId="0" borderId="39" xfId="1" applyFont="1" applyBorder="1" applyAlignment="1">
      <alignment vertical="center"/>
    </xf>
    <xf numFmtId="38" fontId="12" fillId="0" borderId="28" xfId="1" applyFont="1" applyBorder="1" applyAlignme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2" fillId="0" borderId="0" xfId="0" applyFont="1">
      <alignment vertical="center"/>
    </xf>
    <xf numFmtId="0" fontId="4" fillId="0" borderId="12" xfId="0" applyFont="1" applyBorder="1">
      <alignment vertical="center"/>
    </xf>
    <xf numFmtId="0" fontId="4" fillId="0" borderId="7" xfId="0" applyFont="1" applyBorder="1">
      <alignment vertical="center"/>
    </xf>
    <xf numFmtId="38" fontId="4" fillId="0" borderId="7" xfId="1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38" fontId="11" fillId="0" borderId="39" xfId="1" applyFont="1" applyBorder="1" applyAlignment="1">
      <alignment vertical="center"/>
    </xf>
    <xf numFmtId="38" fontId="11" fillId="0" borderId="28" xfId="1" applyFont="1" applyBorder="1" applyAlignment="1">
      <alignment vertical="center"/>
    </xf>
    <xf numFmtId="0" fontId="4" fillId="0" borderId="0" xfId="0" applyFont="1" applyProtection="1">
      <alignment vertical="center"/>
      <protection locked="0"/>
    </xf>
    <xf numFmtId="0" fontId="12" fillId="0" borderId="12" xfId="0" applyFont="1" applyBorder="1" applyProtection="1">
      <alignment vertical="center"/>
      <protection locked="0"/>
    </xf>
    <xf numFmtId="0" fontId="12" fillId="0" borderId="8" xfId="0" applyFont="1" applyBorder="1" applyProtection="1">
      <alignment vertical="center"/>
      <protection locked="0"/>
    </xf>
    <xf numFmtId="0" fontId="9" fillId="0" borderId="0" xfId="0" applyFont="1" applyAlignment="1">
      <alignment horizontal="center" vertical="center"/>
    </xf>
    <xf numFmtId="42" fontId="9" fillId="0" borderId="0" xfId="1" applyNumberFormat="1" applyFont="1" applyFill="1" applyBorder="1" applyAlignment="1">
      <alignment horizontal="center"/>
    </xf>
    <xf numFmtId="0" fontId="12" fillId="0" borderId="29" xfId="0" applyFont="1" applyBorder="1" applyAlignment="1">
      <alignment vertical="center" shrinkToFit="1"/>
    </xf>
    <xf numFmtId="0" fontId="12" fillId="0" borderId="7" xfId="0" applyFont="1" applyBorder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2" fillId="0" borderId="28" xfId="0" applyFont="1" applyBorder="1" applyAlignment="1">
      <alignment vertical="center" shrinkToFit="1"/>
    </xf>
    <xf numFmtId="0" fontId="4" fillId="0" borderId="39" xfId="0" applyFont="1" applyBorder="1" applyAlignment="1">
      <alignment horizontal="center" vertical="center" shrinkToFit="1"/>
    </xf>
    <xf numFmtId="0" fontId="4" fillId="0" borderId="44" xfId="0" applyFont="1" applyBorder="1" applyAlignment="1">
      <alignment horizontal="center" vertical="center" shrinkToFit="1"/>
    </xf>
    <xf numFmtId="0" fontId="4" fillId="0" borderId="42" xfId="0" applyFont="1" applyBorder="1" applyAlignment="1">
      <alignment horizontal="distributed" vertical="center" indent="1"/>
    </xf>
    <xf numFmtId="0" fontId="12" fillId="0" borderId="13" xfId="0" applyFont="1" applyBorder="1" applyAlignment="1">
      <alignment horizontal="center" vertical="center"/>
    </xf>
    <xf numFmtId="0" fontId="12" fillId="0" borderId="13" xfId="0" applyFont="1" applyBorder="1" applyAlignment="1">
      <alignment horizontal="distributed" vertical="center"/>
    </xf>
    <xf numFmtId="0" fontId="12" fillId="0" borderId="0" xfId="0" applyFont="1" applyAlignment="1">
      <alignment horizontal="distributed" vertical="center"/>
    </xf>
    <xf numFmtId="0" fontId="12" fillId="0" borderId="39" xfId="0" applyFont="1" applyBorder="1" applyAlignment="1">
      <alignment horizontal="center" vertical="center"/>
    </xf>
    <xf numFmtId="0" fontId="12" fillId="0" borderId="55" xfId="0" applyFont="1" applyBorder="1" applyAlignment="1">
      <alignment horizontal="distributed" vertical="center" shrinkToFit="1"/>
    </xf>
    <xf numFmtId="178" fontId="25" fillId="0" borderId="8" xfId="0" applyNumberFormat="1" applyFont="1" applyBorder="1" applyAlignment="1">
      <alignment horizontal="center" vertical="center"/>
    </xf>
    <xf numFmtId="178" fontId="25" fillId="0" borderId="40" xfId="0" applyNumberFormat="1" applyFont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/>
    </xf>
    <xf numFmtId="0" fontId="12" fillId="0" borderId="35" xfId="0" applyFont="1" applyBorder="1" applyAlignment="1">
      <alignment horizontal="right" vertical="center"/>
    </xf>
    <xf numFmtId="0" fontId="14" fillId="0" borderId="35" xfId="0" applyFont="1" applyBorder="1" applyAlignment="1">
      <alignment horizontal="right" vertical="distributed"/>
    </xf>
    <xf numFmtId="0" fontId="8" fillId="0" borderId="4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 shrinkToFit="1"/>
    </xf>
    <xf numFmtId="0" fontId="12" fillId="0" borderId="53" xfId="0" applyFont="1" applyBorder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2" fillId="0" borderId="53" xfId="0" applyFont="1" applyBorder="1" applyAlignment="1">
      <alignment horizontal="distributed" vertical="center" shrinkToFit="1"/>
    </xf>
    <xf numFmtId="0" fontId="8" fillId="0" borderId="20" xfId="0" applyFont="1" applyBorder="1" applyAlignment="1">
      <alignment horizontal="center" vertical="center" wrapText="1"/>
    </xf>
    <xf numFmtId="0" fontId="12" fillId="0" borderId="48" xfId="0" applyFont="1" applyBorder="1" applyAlignment="1">
      <alignment horizontal="distributed" vertical="center" shrinkToFit="1"/>
    </xf>
    <xf numFmtId="0" fontId="8" fillId="0" borderId="30" xfId="0" applyFont="1" applyBorder="1" applyAlignment="1">
      <alignment horizontal="center" vertical="center" wrapText="1"/>
    </xf>
    <xf numFmtId="179" fontId="20" fillId="0" borderId="0" xfId="0" applyNumberFormat="1" applyFont="1" applyProtection="1">
      <alignment vertical="center"/>
      <protection hidden="1"/>
    </xf>
    <xf numFmtId="179" fontId="20" fillId="0" borderId="0" xfId="0" applyNumberFormat="1" applyFont="1">
      <alignment vertical="center"/>
    </xf>
    <xf numFmtId="0" fontId="12" fillId="0" borderId="13" xfId="0" applyFont="1" applyBorder="1" applyProtection="1">
      <alignment vertical="center"/>
      <protection locked="0"/>
    </xf>
    <xf numFmtId="0" fontId="11" fillId="0" borderId="21" xfId="0" applyFont="1" applyBorder="1" applyAlignment="1">
      <alignment horizontal="center" vertical="center" textRotation="255" wrapText="1"/>
    </xf>
    <xf numFmtId="0" fontId="34" fillId="0" borderId="13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 textRotation="255" wrapText="1"/>
    </xf>
    <xf numFmtId="0" fontId="14" fillId="0" borderId="0" xfId="0" applyFont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38" fontId="7" fillId="0" borderId="7" xfId="1" applyFont="1" applyBorder="1" applyAlignment="1">
      <alignment horizontal="right" vertical="center"/>
    </xf>
    <xf numFmtId="38" fontId="7" fillId="3" borderId="44" xfId="1" applyFont="1" applyFill="1" applyBorder="1" applyAlignment="1">
      <alignment horizontal="right"/>
    </xf>
    <xf numFmtId="38" fontId="7" fillId="3" borderId="40" xfId="1" applyFont="1" applyFill="1" applyBorder="1" applyAlignment="1">
      <alignment horizontal="right"/>
    </xf>
    <xf numFmtId="38" fontId="7" fillId="3" borderId="0" xfId="1" applyFont="1" applyFill="1" applyBorder="1" applyAlignment="1">
      <alignment horizontal="right"/>
    </xf>
    <xf numFmtId="38" fontId="7" fillId="3" borderId="12" xfId="1" applyFont="1" applyFill="1" applyBorder="1" applyAlignment="1">
      <alignment horizontal="right"/>
    </xf>
    <xf numFmtId="38" fontId="7" fillId="3" borderId="7" xfId="1" applyFont="1" applyFill="1" applyBorder="1" applyAlignment="1">
      <alignment horizontal="right"/>
    </xf>
    <xf numFmtId="38" fontId="7" fillId="3" borderId="8" xfId="1" applyFont="1" applyFill="1" applyBorder="1" applyAlignment="1">
      <alignment horizontal="right"/>
    </xf>
    <xf numFmtId="0" fontId="12" fillId="0" borderId="11" xfId="0" applyFont="1" applyBorder="1" applyAlignment="1">
      <alignment horizontal="distributed" vertical="center" indent="1"/>
    </xf>
    <xf numFmtId="0" fontId="12" fillId="0" borderId="0" xfId="0" applyFont="1" applyAlignment="1">
      <alignment horizontal="distributed" vertical="center" indent="1"/>
    </xf>
    <xf numFmtId="0" fontId="12" fillId="0" borderId="6" xfId="0" applyFont="1" applyBorder="1" applyAlignment="1">
      <alignment horizontal="distributed" vertical="center" indent="1"/>
    </xf>
    <xf numFmtId="0" fontId="12" fillId="0" borderId="7" xfId="0" applyFont="1" applyBorder="1" applyAlignment="1">
      <alignment horizontal="distributed" vertical="center" indent="1"/>
    </xf>
    <xf numFmtId="38" fontId="19" fillId="4" borderId="44" xfId="1" applyFont="1" applyFill="1" applyBorder="1" applyAlignment="1">
      <alignment horizontal="right" vertical="center"/>
    </xf>
    <xf numFmtId="38" fontId="19" fillId="4" borderId="40" xfId="1" applyFont="1" applyFill="1" applyBorder="1" applyAlignment="1">
      <alignment horizontal="right" vertical="center"/>
    </xf>
    <xf numFmtId="38" fontId="17" fillId="3" borderId="28" xfId="1" applyFont="1" applyFill="1" applyBorder="1" applyAlignment="1">
      <alignment horizontal="right" vertical="center"/>
    </xf>
    <xf numFmtId="38" fontId="17" fillId="3" borderId="0" xfId="1" applyFont="1" applyFill="1" applyBorder="1" applyAlignment="1">
      <alignment horizontal="right" vertical="center"/>
    </xf>
    <xf numFmtId="38" fontId="17" fillId="3" borderId="12" xfId="1" applyFont="1" applyFill="1" applyBorder="1" applyAlignment="1">
      <alignment horizontal="right" vertical="center"/>
    </xf>
    <xf numFmtId="38" fontId="17" fillId="3" borderId="29" xfId="1" applyFont="1" applyFill="1" applyBorder="1" applyAlignment="1">
      <alignment horizontal="right" vertical="center"/>
    </xf>
    <xf numFmtId="38" fontId="17" fillId="3" borderId="7" xfId="1" applyFont="1" applyFill="1" applyBorder="1" applyAlignment="1">
      <alignment horizontal="right" vertical="center"/>
    </xf>
    <xf numFmtId="38" fontId="17" fillId="3" borderId="8" xfId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distributed" vertical="center" indent="1"/>
    </xf>
    <xf numFmtId="0" fontId="4" fillId="0" borderId="21" xfId="0" applyFont="1" applyBorder="1" applyAlignment="1">
      <alignment horizontal="distributed" vertical="center" indent="1"/>
    </xf>
    <xf numFmtId="38" fontId="7" fillId="0" borderId="21" xfId="1" applyFont="1" applyBorder="1" applyAlignment="1"/>
    <xf numFmtId="38" fontId="7" fillId="0" borderId="22" xfId="1" applyFont="1" applyBorder="1" applyAlignment="1"/>
    <xf numFmtId="0" fontId="15" fillId="0" borderId="1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distributed" vertical="center" indent="1"/>
    </xf>
    <xf numFmtId="0" fontId="4" fillId="0" borderId="13" xfId="0" applyFont="1" applyBorder="1" applyAlignment="1">
      <alignment horizontal="distributed" vertical="center" indent="1"/>
    </xf>
    <xf numFmtId="0" fontId="4" fillId="0" borderId="25" xfId="0" applyFont="1" applyBorder="1" applyAlignment="1">
      <alignment horizontal="distributed" vertical="center" indent="1"/>
    </xf>
    <xf numFmtId="0" fontId="4" fillId="0" borderId="26" xfId="0" applyFont="1" applyBorder="1" applyAlignment="1">
      <alignment horizontal="distributed" vertical="center" indent="1"/>
    </xf>
    <xf numFmtId="38" fontId="7" fillId="0" borderId="13" xfId="1" applyFont="1" applyBorder="1" applyAlignment="1"/>
    <xf numFmtId="38" fontId="7" fillId="0" borderId="24" xfId="1" applyFont="1" applyBorder="1" applyAlignment="1"/>
    <xf numFmtId="38" fontId="7" fillId="0" borderId="26" xfId="1" applyFont="1" applyBorder="1" applyAlignment="1"/>
    <xf numFmtId="38" fontId="7" fillId="0" borderId="27" xfId="1" applyFont="1" applyBorder="1" applyAlignment="1"/>
    <xf numFmtId="0" fontId="8" fillId="0" borderId="41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79" fontId="20" fillId="0" borderId="13" xfId="0" applyNumberFormat="1" applyFont="1" applyBorder="1" applyAlignment="1" applyProtection="1">
      <alignment horizontal="center" vertical="center"/>
      <protection locked="0"/>
    </xf>
    <xf numFmtId="38" fontId="7" fillId="3" borderId="36" xfId="1" applyFont="1" applyFill="1" applyBorder="1" applyAlignment="1"/>
    <xf numFmtId="38" fontId="7" fillId="3" borderId="32" xfId="1" applyFont="1" applyFill="1" applyBorder="1" applyAlignment="1"/>
    <xf numFmtId="0" fontId="12" fillId="0" borderId="33" xfId="0" applyFont="1" applyBorder="1" applyAlignment="1">
      <alignment horizontal="distributed" vertical="center" indent="1"/>
    </xf>
    <xf numFmtId="0" fontId="12" fillId="0" borderId="34" xfId="0" applyFont="1" applyBorder="1" applyAlignment="1">
      <alignment horizontal="distributed" vertical="center" indent="1"/>
    </xf>
    <xf numFmtId="38" fontId="17" fillId="0" borderId="35" xfId="1" applyFont="1" applyBorder="1" applyAlignment="1">
      <alignment horizontal="right" vertical="center"/>
    </xf>
    <xf numFmtId="38" fontId="17" fillId="0" borderId="34" xfId="1" applyFont="1" applyBorder="1" applyAlignment="1">
      <alignment horizontal="right" vertical="center"/>
    </xf>
    <xf numFmtId="38" fontId="17" fillId="0" borderId="36" xfId="1" applyFont="1" applyBorder="1" applyAlignment="1">
      <alignment horizontal="right" vertical="center"/>
    </xf>
    <xf numFmtId="38" fontId="17" fillId="3" borderId="35" xfId="1" applyFont="1" applyFill="1" applyBorder="1" applyAlignment="1">
      <alignment horizontal="right" vertical="center"/>
    </xf>
    <xf numFmtId="38" fontId="17" fillId="3" borderId="34" xfId="1" applyFont="1" applyFill="1" applyBorder="1" applyAlignment="1">
      <alignment horizontal="right" vertical="center"/>
    </xf>
    <xf numFmtId="38" fontId="17" fillId="3" borderId="36" xfId="1" applyFont="1" applyFill="1" applyBorder="1" applyAlignment="1">
      <alignment horizontal="right" vertical="center"/>
    </xf>
    <xf numFmtId="0" fontId="8" fillId="0" borderId="44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180" fontId="8" fillId="5" borderId="34" xfId="1" applyNumberFormat="1" applyFont="1" applyFill="1" applyBorder="1" applyAlignment="1">
      <alignment horizontal="right" vertical="center"/>
    </xf>
    <xf numFmtId="38" fontId="12" fillId="0" borderId="52" xfId="1" applyFont="1" applyFill="1" applyBorder="1" applyAlignment="1">
      <alignment horizontal="center" vertical="center" textRotation="255"/>
    </xf>
    <xf numFmtId="38" fontId="12" fillId="0" borderId="56" xfId="1" applyFont="1" applyFill="1" applyBorder="1" applyAlignment="1">
      <alignment horizontal="center" vertical="center" textRotation="255"/>
    </xf>
    <xf numFmtId="38" fontId="12" fillId="0" borderId="53" xfId="1" applyFont="1" applyFill="1" applyBorder="1" applyAlignment="1">
      <alignment horizontal="center" vertical="center" textRotation="255"/>
    </xf>
    <xf numFmtId="38" fontId="24" fillId="3" borderId="35" xfId="1" applyFont="1" applyFill="1" applyBorder="1" applyAlignment="1">
      <alignment horizontal="right"/>
    </xf>
    <xf numFmtId="38" fontId="24" fillId="3" borderId="36" xfId="1" applyFont="1" applyFill="1" applyBorder="1" applyAlignment="1">
      <alignment horizontal="right"/>
    </xf>
    <xf numFmtId="38" fontId="7" fillId="3" borderId="35" xfId="1" applyFont="1" applyFill="1" applyBorder="1" applyAlignment="1">
      <alignment horizontal="center"/>
    </xf>
    <xf numFmtId="38" fontId="7" fillId="3" borderId="36" xfId="1" applyFont="1" applyFill="1" applyBorder="1" applyAlignment="1">
      <alignment horizontal="center"/>
    </xf>
    <xf numFmtId="38" fontId="17" fillId="0" borderId="38" xfId="1" applyFont="1" applyBorder="1" applyAlignment="1">
      <alignment horizontal="right" vertical="center"/>
    </xf>
    <xf numFmtId="38" fontId="17" fillId="0" borderId="19" xfId="1" applyFont="1" applyBorder="1" applyAlignment="1">
      <alignment horizontal="right" vertical="center"/>
    </xf>
    <xf numFmtId="38" fontId="17" fillId="0" borderId="16" xfId="1" applyFont="1" applyBorder="1" applyAlignment="1">
      <alignment horizontal="right" vertical="center"/>
    </xf>
    <xf numFmtId="0" fontId="33" fillId="0" borderId="41" xfId="0" applyFont="1" applyBorder="1" applyAlignment="1">
      <alignment horizontal="left" vertical="center" wrapText="1"/>
    </xf>
    <xf numFmtId="0" fontId="33" fillId="0" borderId="44" xfId="0" applyFont="1" applyBorder="1" applyAlignment="1">
      <alignment horizontal="left" vertical="center" wrapText="1"/>
    </xf>
    <xf numFmtId="0" fontId="33" fillId="0" borderId="11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0" fontId="33" fillId="0" borderId="7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38" fontId="16" fillId="2" borderId="36" xfId="1" applyFont="1" applyFill="1" applyBorder="1" applyAlignment="1" applyProtection="1">
      <protection locked="0"/>
    </xf>
    <xf numFmtId="38" fontId="16" fillId="2" borderId="32" xfId="1" applyFont="1" applyFill="1" applyBorder="1" applyAlignment="1" applyProtection="1">
      <protection locked="0"/>
    </xf>
    <xf numFmtId="181" fontId="4" fillId="2" borderId="39" xfId="0" applyNumberFormat="1" applyFont="1" applyFill="1" applyBorder="1" applyAlignment="1" applyProtection="1">
      <alignment horizontal="center" vertical="center"/>
      <protection locked="0"/>
    </xf>
    <xf numFmtId="181" fontId="4" fillId="2" borderId="38" xfId="0" applyNumberFormat="1" applyFont="1" applyFill="1" applyBorder="1" applyAlignment="1" applyProtection="1">
      <alignment horizontal="center" vertical="center"/>
      <protection locked="0"/>
    </xf>
    <xf numFmtId="0" fontId="4" fillId="2" borderId="39" xfId="0" applyFont="1" applyFill="1" applyBorder="1" applyAlignment="1" applyProtection="1">
      <alignment horizontal="center" vertical="center"/>
      <protection locked="0"/>
    </xf>
    <xf numFmtId="0" fontId="4" fillId="2" borderId="45" xfId="0" applyFont="1" applyFill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 applyProtection="1">
      <alignment horizontal="center" vertical="center"/>
      <protection locked="0"/>
    </xf>
    <xf numFmtId="0" fontId="4" fillId="2" borderId="46" xfId="0" applyFont="1" applyFill="1" applyBorder="1" applyAlignment="1" applyProtection="1">
      <alignment horizontal="center" vertical="center"/>
      <protection locked="0"/>
    </xf>
    <xf numFmtId="0" fontId="4" fillId="2" borderId="52" xfId="0" applyFont="1" applyFill="1" applyBorder="1" applyAlignment="1" applyProtection="1">
      <alignment horizontal="center" vertical="center"/>
      <protection locked="0"/>
    </xf>
    <xf numFmtId="0" fontId="4" fillId="2" borderId="53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 applyProtection="1">
      <alignment horizontal="center" vertical="center"/>
      <protection locked="0"/>
    </xf>
    <xf numFmtId="38" fontId="7" fillId="2" borderId="36" xfId="1" applyFont="1" applyFill="1" applyBorder="1" applyAlignment="1" applyProtection="1">
      <protection locked="0"/>
    </xf>
    <xf numFmtId="38" fontId="7" fillId="2" borderId="32" xfId="1" applyFont="1" applyFill="1" applyBorder="1" applyAlignment="1" applyProtection="1">
      <protection locked="0"/>
    </xf>
    <xf numFmtId="0" fontId="11" fillId="0" borderId="11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38" fontId="17" fillId="0" borderId="28" xfId="1" applyFont="1" applyBorder="1" applyAlignment="1">
      <alignment horizontal="right" vertical="center"/>
    </xf>
    <xf numFmtId="38" fontId="17" fillId="0" borderId="0" xfId="1" applyFont="1" applyBorder="1" applyAlignment="1">
      <alignment horizontal="right" vertical="center"/>
    </xf>
    <xf numFmtId="38" fontId="17" fillId="0" borderId="12" xfId="1" applyFont="1" applyBorder="1" applyAlignment="1">
      <alignment horizontal="right" vertical="center"/>
    </xf>
    <xf numFmtId="0" fontId="8" fillId="0" borderId="30" xfId="0" applyFont="1" applyBorder="1" applyAlignment="1">
      <alignment horizontal="distributed" vertical="center" indent="1"/>
    </xf>
    <xf numFmtId="0" fontId="8" fillId="0" borderId="43" xfId="0" applyFont="1" applyBorder="1" applyAlignment="1">
      <alignment horizontal="distributed" vertical="center" indent="1"/>
    </xf>
    <xf numFmtId="0" fontId="8" fillId="0" borderId="54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181" fontId="4" fillId="2" borderId="52" xfId="0" applyNumberFormat="1" applyFont="1" applyFill="1" applyBorder="1" applyAlignment="1" applyProtection="1">
      <alignment horizontal="center" vertical="center"/>
      <protection locked="0"/>
    </xf>
    <xf numFmtId="181" fontId="4" fillId="2" borderId="53" xfId="0" applyNumberFormat="1" applyFont="1" applyFill="1" applyBorder="1" applyAlignment="1" applyProtection="1">
      <alignment horizontal="center" vertical="center"/>
      <protection locked="0"/>
    </xf>
    <xf numFmtId="0" fontId="18" fillId="2" borderId="39" xfId="0" applyFont="1" applyFill="1" applyBorder="1" applyAlignment="1" applyProtection="1">
      <alignment horizontal="left" vertical="center"/>
      <protection locked="0"/>
    </xf>
    <xf numFmtId="0" fontId="18" fillId="2" borderId="45" xfId="0" applyFont="1" applyFill="1" applyBorder="1" applyAlignment="1" applyProtection="1">
      <alignment horizontal="left" vertical="center"/>
      <protection locked="0"/>
    </xf>
    <xf numFmtId="0" fontId="18" fillId="2" borderId="38" xfId="0" applyFont="1" applyFill="1" applyBorder="1" applyAlignment="1" applyProtection="1">
      <alignment horizontal="left" vertical="center"/>
      <protection locked="0"/>
    </xf>
    <xf numFmtId="0" fontId="18" fillId="2" borderId="46" xfId="0" applyFont="1" applyFill="1" applyBorder="1" applyAlignment="1" applyProtection="1">
      <alignment horizontal="left" vertical="center"/>
      <protection locked="0"/>
    </xf>
    <xf numFmtId="0" fontId="18" fillId="2" borderId="52" xfId="0" applyFont="1" applyFill="1" applyBorder="1" applyAlignment="1" applyProtection="1">
      <alignment horizontal="center" vertical="center"/>
      <protection locked="0"/>
    </xf>
    <xf numFmtId="0" fontId="18" fillId="2" borderId="53" xfId="0" applyFont="1" applyFill="1" applyBorder="1" applyAlignment="1" applyProtection="1">
      <alignment horizontal="center" vertical="center"/>
      <protection locked="0"/>
    </xf>
    <xf numFmtId="0" fontId="18" fillId="2" borderId="26" xfId="0" applyFont="1" applyFill="1" applyBorder="1" applyAlignment="1" applyProtection="1">
      <alignment horizontal="center" vertical="center"/>
      <protection locked="0"/>
    </xf>
    <xf numFmtId="0" fontId="18" fillId="2" borderId="37" xfId="0" applyFont="1" applyFill="1" applyBorder="1" applyAlignment="1" applyProtection="1">
      <alignment horizontal="center" vertical="center"/>
      <protection locked="0"/>
    </xf>
    <xf numFmtId="38" fontId="16" fillId="2" borderId="8" xfId="1" applyFont="1" applyFill="1" applyBorder="1" applyAlignment="1" applyProtection="1">
      <protection locked="0"/>
    </xf>
    <xf numFmtId="38" fontId="16" fillId="2" borderId="10" xfId="1" applyFont="1" applyFill="1" applyBorder="1" applyAlignment="1" applyProtection="1">
      <protection locked="0"/>
    </xf>
    <xf numFmtId="38" fontId="16" fillId="2" borderId="5" xfId="1" applyFont="1" applyFill="1" applyBorder="1" applyAlignment="1" applyProtection="1">
      <protection locked="0"/>
    </xf>
    <xf numFmtId="38" fontId="16" fillId="2" borderId="9" xfId="1" applyFont="1" applyFill="1" applyBorder="1" applyAlignment="1" applyProtection="1">
      <protection locked="0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8" fillId="2" borderId="39" xfId="0" applyFont="1" applyFill="1" applyBorder="1" applyAlignment="1" applyProtection="1">
      <alignment horizontal="center" vertical="center"/>
      <protection locked="0"/>
    </xf>
    <xf numFmtId="0" fontId="18" fillId="2" borderId="45" xfId="0" applyFont="1" applyFill="1" applyBorder="1" applyAlignment="1" applyProtection="1">
      <alignment horizontal="center" vertical="center"/>
      <protection locked="0"/>
    </xf>
    <xf numFmtId="0" fontId="18" fillId="2" borderId="38" xfId="0" applyFont="1" applyFill="1" applyBorder="1" applyAlignment="1" applyProtection="1">
      <alignment horizontal="center" vertical="center"/>
      <protection locked="0"/>
    </xf>
    <xf numFmtId="0" fontId="18" fillId="2" borderId="46" xfId="0" applyFont="1" applyFill="1" applyBorder="1" applyAlignment="1" applyProtection="1">
      <alignment horizontal="center" vertical="center"/>
      <protection locked="0"/>
    </xf>
    <xf numFmtId="0" fontId="18" fillId="2" borderId="13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 applyProtection="1">
      <alignment horizontal="center" vertical="center"/>
      <protection locked="0"/>
    </xf>
    <xf numFmtId="0" fontId="16" fillId="2" borderId="14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distributed" vertical="center" indent="1"/>
    </xf>
    <xf numFmtId="0" fontId="4" fillId="0" borderId="1" xfId="0" applyFont="1" applyBorder="1" applyAlignment="1">
      <alignment horizontal="distributed" vertical="center" indent="1"/>
    </xf>
    <xf numFmtId="0" fontId="4" fillId="0" borderId="11" xfId="0" applyFont="1" applyBorder="1" applyAlignment="1">
      <alignment horizontal="distributed" vertical="center" indent="1"/>
    </xf>
    <xf numFmtId="0" fontId="4" fillId="0" borderId="0" xfId="0" applyFont="1" applyAlignment="1">
      <alignment horizontal="distributed" vertical="center" indent="1"/>
    </xf>
    <xf numFmtId="0" fontId="26" fillId="2" borderId="17" xfId="0" applyFont="1" applyFill="1" applyBorder="1" applyAlignment="1">
      <alignment horizontal="center" vertical="center" wrapText="1"/>
    </xf>
    <xf numFmtId="0" fontId="26" fillId="2" borderId="18" xfId="0" applyFont="1" applyFill="1" applyBorder="1" applyAlignment="1">
      <alignment horizontal="center" vertical="center"/>
    </xf>
    <xf numFmtId="0" fontId="26" fillId="2" borderId="17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 shrinkToFit="1"/>
    </xf>
    <xf numFmtId="0" fontId="4" fillId="0" borderId="42" xfId="0" applyFont="1" applyBorder="1" applyAlignment="1">
      <alignment horizontal="center" vertical="center" shrinkToFit="1"/>
    </xf>
    <xf numFmtId="0" fontId="29" fillId="0" borderId="28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48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8" fillId="2" borderId="45" xfId="0" applyFont="1" applyFill="1" applyBorder="1" applyAlignment="1">
      <alignment horizontal="center" vertical="center"/>
    </xf>
    <xf numFmtId="0" fontId="18" fillId="2" borderId="48" xfId="0" applyFont="1" applyFill="1" applyBorder="1" applyAlignment="1">
      <alignment horizontal="center" vertical="center"/>
    </xf>
    <xf numFmtId="0" fontId="18" fillId="2" borderId="47" xfId="0" applyFont="1" applyFill="1" applyBorder="1" applyAlignment="1">
      <alignment horizontal="center" vertical="center"/>
    </xf>
    <xf numFmtId="0" fontId="12" fillId="0" borderId="44" xfId="0" applyFont="1" applyBorder="1" applyAlignment="1">
      <alignment horizontal="left"/>
    </xf>
    <xf numFmtId="0" fontId="12" fillId="0" borderId="13" xfId="0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 shrinkToFit="1"/>
      <protection locked="0"/>
    </xf>
    <xf numFmtId="0" fontId="4" fillId="0" borderId="41" xfId="0" applyFont="1" applyBorder="1" applyAlignment="1">
      <alignment horizontal="distributed" vertical="center" indent="1"/>
    </xf>
    <xf numFmtId="0" fontId="4" fillId="0" borderId="45" xfId="0" applyFont="1" applyBorder="1" applyAlignment="1">
      <alignment horizontal="distributed" vertical="center" indent="1"/>
    </xf>
    <xf numFmtId="0" fontId="4" fillId="0" borderId="6" xfId="0" applyFont="1" applyBorder="1" applyAlignment="1">
      <alignment horizontal="distributed" vertical="center" indent="1"/>
    </xf>
    <xf numFmtId="0" fontId="4" fillId="0" borderId="47" xfId="0" applyFont="1" applyBorder="1" applyAlignment="1">
      <alignment horizontal="distributed" vertical="center" indent="1"/>
    </xf>
    <xf numFmtId="0" fontId="12" fillId="0" borderId="0" xfId="0" applyFont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shrinkToFit="1"/>
    </xf>
    <xf numFmtId="0" fontId="29" fillId="0" borderId="39" xfId="0" applyFont="1" applyBorder="1" applyAlignment="1">
      <alignment horizontal="center" vertical="center"/>
    </xf>
    <xf numFmtId="0" fontId="29" fillId="0" borderId="44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12" fillId="0" borderId="7" xfId="0" applyFont="1" applyBorder="1" applyAlignment="1">
      <alignment horizontal="left" vertical="center" shrinkToFit="1"/>
    </xf>
    <xf numFmtId="0" fontId="18" fillId="0" borderId="29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47" xfId="0" applyFont="1" applyBorder="1" applyAlignment="1">
      <alignment horizontal="center" vertical="center"/>
    </xf>
    <xf numFmtId="0" fontId="3" fillId="0" borderId="19" xfId="0" applyFont="1" applyBorder="1" applyAlignment="1">
      <alignment horizontal="distributed" vertical="center"/>
    </xf>
    <xf numFmtId="0" fontId="5" fillId="0" borderId="0" xfId="0" applyFont="1" applyAlignment="1">
      <alignment horizontal="distributed" vertical="center" wrapText="1"/>
    </xf>
    <xf numFmtId="0" fontId="5" fillId="0" borderId="7" xfId="0" applyFont="1" applyBorder="1" applyAlignment="1">
      <alignment horizontal="distributed" vertical="center" wrapText="1"/>
    </xf>
    <xf numFmtId="176" fontId="16" fillId="2" borderId="0" xfId="0" applyNumberFormat="1" applyFont="1" applyFill="1" applyAlignment="1" applyProtection="1">
      <alignment horizontal="right" vertical="center"/>
      <protection locked="0"/>
    </xf>
    <xf numFmtId="0" fontId="6" fillId="0" borderId="2" xfId="0" applyFont="1" applyBorder="1" applyAlignment="1">
      <alignment horizontal="center" vertical="center" wrapText="1"/>
    </xf>
    <xf numFmtId="0" fontId="18" fillId="2" borderId="0" xfId="0" applyFont="1" applyFill="1" applyAlignment="1">
      <alignment horizontal="left" vertical="center" indent="7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42" fontId="9" fillId="3" borderId="49" xfId="1" applyNumberFormat="1" applyFont="1" applyFill="1" applyBorder="1" applyAlignment="1">
      <alignment horizontal="center"/>
    </xf>
    <xf numFmtId="42" fontId="9" fillId="3" borderId="50" xfId="1" applyNumberFormat="1" applyFont="1" applyFill="1" applyBorder="1" applyAlignment="1">
      <alignment horizontal="center"/>
    </xf>
    <xf numFmtId="0" fontId="16" fillId="2" borderId="0" xfId="0" applyFont="1" applyFill="1" applyAlignment="1">
      <alignment horizontal="center" vertical="center"/>
    </xf>
    <xf numFmtId="0" fontId="10" fillId="2" borderId="4" xfId="0" applyFont="1" applyFill="1" applyBorder="1" applyAlignment="1" applyProtection="1">
      <alignment horizontal="center" vertical="center" wrapText="1"/>
      <protection locked="0"/>
    </xf>
    <xf numFmtId="0" fontId="10" fillId="2" borderId="5" xfId="0" applyFont="1" applyFill="1" applyBorder="1" applyAlignment="1" applyProtection="1">
      <alignment horizontal="center" vertical="center" wrapText="1"/>
      <protection locked="0"/>
    </xf>
    <xf numFmtId="0" fontId="10" fillId="2" borderId="11" xfId="0" applyFont="1" applyFill="1" applyBorder="1" applyAlignment="1" applyProtection="1">
      <alignment horizontal="center" vertical="center" wrapText="1"/>
      <protection locked="0"/>
    </xf>
    <xf numFmtId="0" fontId="10" fillId="2" borderId="12" xfId="0" applyFont="1" applyFill="1" applyBorder="1" applyAlignment="1" applyProtection="1">
      <alignment horizontal="center" vertical="center" wrapText="1"/>
      <protection locked="0"/>
    </xf>
    <xf numFmtId="0" fontId="10" fillId="2" borderId="6" xfId="0" applyFont="1" applyFill="1" applyBorder="1" applyAlignment="1" applyProtection="1">
      <alignment horizontal="center" vertical="center" wrapText="1"/>
      <protection locked="0"/>
    </xf>
    <xf numFmtId="0" fontId="10" fillId="2" borderId="8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vertical="center" wrapText="1" indent="1"/>
    </xf>
    <xf numFmtId="0" fontId="8" fillId="0" borderId="5" xfId="0" applyFont="1" applyBorder="1" applyAlignment="1">
      <alignment horizontal="left" vertical="center" wrapText="1" indent="1"/>
    </xf>
    <xf numFmtId="0" fontId="8" fillId="0" borderId="11" xfId="0" applyFont="1" applyBorder="1" applyAlignment="1">
      <alignment horizontal="left" vertical="center" wrapText="1" indent="1"/>
    </xf>
    <xf numFmtId="0" fontId="8" fillId="0" borderId="0" xfId="0" applyFont="1" applyAlignment="1">
      <alignment horizontal="left" vertical="center" wrapText="1" indent="1"/>
    </xf>
    <xf numFmtId="0" fontId="8" fillId="0" borderId="12" xfId="0" applyFont="1" applyBorder="1" applyAlignment="1">
      <alignment horizontal="left" vertical="center" wrapText="1" indent="1"/>
    </xf>
    <xf numFmtId="0" fontId="8" fillId="0" borderId="6" xfId="0" applyFont="1" applyBorder="1" applyAlignment="1">
      <alignment horizontal="left" vertical="center" wrapText="1" indent="1"/>
    </xf>
    <xf numFmtId="0" fontId="8" fillId="0" borderId="7" xfId="0" applyFont="1" applyBorder="1" applyAlignment="1">
      <alignment horizontal="left" vertical="center" wrapText="1" indent="1"/>
    </xf>
    <xf numFmtId="0" fontId="8" fillId="0" borderId="8" xfId="0" applyFont="1" applyBorder="1" applyAlignment="1">
      <alignment horizontal="left" vertical="center" wrapText="1" indent="1"/>
    </xf>
    <xf numFmtId="0" fontId="4" fillId="0" borderId="4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2" fillId="0" borderId="52" xfId="0" applyFont="1" applyBorder="1" applyAlignment="1">
      <alignment horizontal="center" vertical="center" textRotation="255"/>
    </xf>
    <xf numFmtId="0" fontId="12" fillId="0" borderId="56" xfId="0" applyFont="1" applyBorder="1" applyAlignment="1">
      <alignment horizontal="center" vertical="center" textRotation="255"/>
    </xf>
    <xf numFmtId="0" fontId="12" fillId="0" borderId="53" xfId="0" applyFont="1" applyBorder="1" applyAlignment="1">
      <alignment horizontal="center" vertical="center" textRotation="255"/>
    </xf>
    <xf numFmtId="0" fontId="9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2" borderId="39" xfId="0" applyFont="1" applyFill="1" applyBorder="1" applyAlignment="1" applyProtection="1">
      <alignment horizontal="center"/>
      <protection locked="0"/>
    </xf>
    <xf numFmtId="0" fontId="4" fillId="2" borderId="45" xfId="0" applyFont="1" applyFill="1" applyBorder="1" applyAlignment="1" applyProtection="1">
      <alignment horizontal="center"/>
      <protection locked="0"/>
    </xf>
    <xf numFmtId="0" fontId="4" fillId="2" borderId="38" xfId="0" applyFont="1" applyFill="1" applyBorder="1" applyAlignment="1" applyProtection="1">
      <alignment horizontal="center"/>
      <protection locked="0"/>
    </xf>
    <xf numFmtId="0" fontId="4" fillId="2" borderId="46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center" vertical="center" shrinkToFit="1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20" fillId="2" borderId="22" xfId="0" applyFont="1" applyFill="1" applyBorder="1" applyAlignment="1" applyProtection="1">
      <alignment horizontal="center" vertical="center"/>
      <protection locked="0"/>
    </xf>
    <xf numFmtId="0" fontId="20" fillId="2" borderId="14" xfId="0" applyFont="1" applyFill="1" applyBorder="1" applyAlignment="1" applyProtection="1">
      <alignment horizontal="center" vertical="center"/>
      <protection locked="0"/>
    </xf>
    <xf numFmtId="38" fontId="7" fillId="0" borderId="35" xfId="1" applyFont="1" applyBorder="1" applyAlignment="1" applyProtection="1">
      <alignment horizontal="right"/>
      <protection locked="0"/>
    </xf>
    <xf numFmtId="38" fontId="7" fillId="0" borderId="34" xfId="1" applyFont="1" applyBorder="1" applyAlignment="1" applyProtection="1">
      <alignment horizontal="right"/>
      <protection locked="0"/>
    </xf>
    <xf numFmtId="38" fontId="7" fillId="0" borderId="36" xfId="1" applyFont="1" applyBorder="1" applyAlignment="1" applyProtection="1">
      <alignment horizontal="right"/>
      <protection locked="0"/>
    </xf>
    <xf numFmtId="0" fontId="20" fillId="2" borderId="29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8" fillId="2" borderId="13" xfId="0" applyFont="1" applyFill="1" applyBorder="1" applyAlignment="1" applyProtection="1">
      <alignment horizontal="center" vertical="center" shrinkToFit="1"/>
      <protection locked="0"/>
    </xf>
    <xf numFmtId="0" fontId="4" fillId="2" borderId="26" xfId="0" applyFont="1" applyFill="1" applyBorder="1" applyAlignment="1" applyProtection="1">
      <alignment horizontal="center"/>
      <protection locked="0"/>
    </xf>
    <xf numFmtId="0" fontId="4" fillId="2" borderId="37" xfId="0" applyFont="1" applyFill="1" applyBorder="1" applyAlignment="1" applyProtection="1">
      <alignment horizontal="center"/>
      <protection locked="0"/>
    </xf>
    <xf numFmtId="0" fontId="27" fillId="2" borderId="17" xfId="0" applyFont="1" applyFill="1" applyBorder="1" applyAlignment="1">
      <alignment horizontal="center" vertical="center" wrapText="1"/>
    </xf>
    <xf numFmtId="0" fontId="27" fillId="2" borderId="18" xfId="0" applyFont="1" applyFill="1" applyBorder="1" applyAlignment="1">
      <alignment horizontal="center" vertical="center"/>
    </xf>
    <xf numFmtId="0" fontId="27" fillId="2" borderId="17" xfId="0" applyFont="1" applyFill="1" applyBorder="1" applyAlignment="1">
      <alignment horizontal="center" vertical="center"/>
    </xf>
    <xf numFmtId="38" fontId="7" fillId="2" borderId="8" xfId="1" applyFont="1" applyFill="1" applyBorder="1" applyAlignment="1" applyProtection="1">
      <protection locked="0"/>
    </xf>
    <xf numFmtId="38" fontId="7" fillId="2" borderId="10" xfId="1" applyFont="1" applyFill="1" applyBorder="1" applyAlignment="1" applyProtection="1">
      <protection locked="0"/>
    </xf>
    <xf numFmtId="38" fontId="7" fillId="2" borderId="5" xfId="1" applyFont="1" applyFill="1" applyBorder="1" applyAlignment="1" applyProtection="1">
      <protection locked="0"/>
    </xf>
    <xf numFmtId="38" fontId="7" fillId="2" borderId="9" xfId="1" applyFont="1" applyFill="1" applyBorder="1" applyAlignment="1" applyProtection="1">
      <protection locked="0"/>
    </xf>
    <xf numFmtId="0" fontId="4" fillId="2" borderId="13" xfId="0" applyFont="1" applyFill="1" applyBorder="1" applyAlignment="1" applyProtection="1">
      <alignment horizontal="center"/>
      <protection locked="0"/>
    </xf>
    <xf numFmtId="0" fontId="28" fillId="0" borderId="41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176" fontId="7" fillId="2" borderId="0" xfId="0" applyNumberFormat="1" applyFont="1" applyFill="1" applyAlignment="1" applyProtection="1">
      <alignment horizontal="right" vertical="center"/>
      <protection locked="0"/>
    </xf>
    <xf numFmtId="38" fontId="7" fillId="3" borderId="35" xfId="1" applyFont="1" applyFill="1" applyBorder="1" applyAlignment="1">
      <alignment horizontal="right"/>
    </xf>
    <xf numFmtId="38" fontId="7" fillId="3" borderId="34" xfId="1" applyFont="1" applyFill="1" applyBorder="1" applyAlignment="1">
      <alignment horizontal="right"/>
    </xf>
    <xf numFmtId="38" fontId="7" fillId="3" borderId="36" xfId="1" applyFont="1" applyFill="1" applyBorder="1" applyAlignment="1">
      <alignment horizontal="right"/>
    </xf>
    <xf numFmtId="38" fontId="7" fillId="0" borderId="38" xfId="1" applyFont="1" applyFill="1" applyBorder="1" applyAlignment="1" applyProtection="1">
      <alignment horizontal="right"/>
      <protection locked="0"/>
    </xf>
    <xf numFmtId="38" fontId="7" fillId="0" borderId="19" xfId="1" applyFont="1" applyFill="1" applyBorder="1" applyAlignment="1" applyProtection="1">
      <alignment horizontal="right"/>
      <protection locked="0"/>
    </xf>
    <xf numFmtId="38" fontId="7" fillId="0" borderId="16" xfId="1" applyFont="1" applyFill="1" applyBorder="1" applyAlignment="1" applyProtection="1">
      <alignment horizontal="right"/>
      <protection locked="0"/>
    </xf>
    <xf numFmtId="38" fontId="7" fillId="0" borderId="35" xfId="1" applyFont="1" applyFill="1" applyBorder="1" applyAlignment="1" applyProtection="1">
      <alignment horizontal="right"/>
      <protection locked="0"/>
    </xf>
    <xf numFmtId="38" fontId="7" fillId="0" borderId="34" xfId="1" applyFont="1" applyFill="1" applyBorder="1" applyAlignment="1" applyProtection="1">
      <alignment horizontal="right"/>
      <protection locked="0"/>
    </xf>
    <xf numFmtId="38" fontId="7" fillId="0" borderId="36" xfId="1" applyFont="1" applyFill="1" applyBorder="1" applyAlignment="1" applyProtection="1">
      <alignment horizontal="right"/>
      <protection locked="0"/>
    </xf>
    <xf numFmtId="38" fontId="7" fillId="3" borderId="28" xfId="1" applyFont="1" applyFill="1" applyBorder="1" applyAlignment="1">
      <alignment horizontal="right"/>
    </xf>
    <xf numFmtId="38" fontId="7" fillId="3" borderId="29" xfId="1" applyFont="1" applyFill="1" applyBorder="1" applyAlignment="1">
      <alignment horizontal="right"/>
    </xf>
    <xf numFmtId="38" fontId="7" fillId="0" borderId="28" xfId="1" applyFont="1" applyBorder="1" applyAlignment="1" applyProtection="1">
      <alignment horizontal="right"/>
      <protection locked="0"/>
    </xf>
    <xf numFmtId="38" fontId="7" fillId="0" borderId="0" xfId="1" applyFont="1" applyBorder="1" applyAlignment="1" applyProtection="1">
      <alignment horizontal="right"/>
      <protection locked="0"/>
    </xf>
    <xf numFmtId="38" fontId="7" fillId="0" borderId="12" xfId="1" applyFont="1" applyBorder="1" applyAlignment="1" applyProtection="1">
      <alignment horizontal="right"/>
      <protection locked="0"/>
    </xf>
    <xf numFmtId="38" fontId="12" fillId="3" borderId="44" xfId="1" applyFont="1" applyFill="1" applyBorder="1" applyAlignment="1">
      <alignment horizontal="right"/>
    </xf>
    <xf numFmtId="38" fontId="12" fillId="3" borderId="40" xfId="1" applyFont="1" applyFill="1" applyBorder="1" applyAlignment="1">
      <alignment horizontal="right"/>
    </xf>
    <xf numFmtId="0" fontId="7" fillId="2" borderId="0" xfId="0" applyFont="1" applyFill="1" applyAlignment="1" applyProtection="1">
      <alignment horizontal="center" vertical="center"/>
      <protection locked="0"/>
    </xf>
    <xf numFmtId="180" fontId="24" fillId="3" borderId="35" xfId="1" applyNumberFormat="1" applyFont="1" applyFill="1" applyBorder="1" applyAlignment="1">
      <alignment horizontal="right"/>
    </xf>
    <xf numFmtId="180" fontId="24" fillId="3" borderId="36" xfId="1" applyNumberFormat="1" applyFont="1" applyFill="1" applyBorder="1" applyAlignment="1">
      <alignment horizontal="right"/>
    </xf>
    <xf numFmtId="0" fontId="12" fillId="2" borderId="0" xfId="0" applyFont="1" applyFill="1" applyAlignment="1" applyProtection="1">
      <alignment horizontal="center" vertical="center"/>
      <protection locked="0"/>
    </xf>
    <xf numFmtId="0" fontId="12" fillId="2" borderId="48" xfId="0" applyFont="1" applyFill="1" applyBorder="1" applyAlignment="1" applyProtection="1">
      <alignment horizontal="center" vertical="center"/>
      <protection locked="0"/>
    </xf>
    <xf numFmtId="176" fontId="7" fillId="2" borderId="0" xfId="0" applyNumberFormat="1" applyFont="1" applyFill="1" applyAlignment="1">
      <alignment horizontal="right" vertical="center"/>
    </xf>
    <xf numFmtId="179" fontId="20" fillId="0" borderId="52" xfId="0" applyNumberFormat="1" applyFont="1" applyBorder="1" applyAlignment="1" applyProtection="1">
      <alignment horizontal="center" vertical="center"/>
      <protection locked="0"/>
    </xf>
    <xf numFmtId="179" fontId="20" fillId="0" borderId="53" xfId="0" applyNumberFormat="1" applyFont="1" applyBorder="1" applyAlignment="1" applyProtection="1">
      <alignment horizontal="center" vertical="center"/>
      <protection locked="0"/>
    </xf>
    <xf numFmtId="0" fontId="8" fillId="2" borderId="52" xfId="0" applyFont="1" applyFill="1" applyBorder="1" applyAlignment="1" applyProtection="1">
      <alignment horizontal="center" vertical="center"/>
      <protection locked="0"/>
    </xf>
    <xf numFmtId="0" fontId="8" fillId="2" borderId="53" xfId="0" applyFont="1" applyFill="1" applyBorder="1" applyAlignment="1" applyProtection="1">
      <alignment horizontal="center" vertical="center"/>
      <protection locked="0"/>
    </xf>
    <xf numFmtId="0" fontId="12" fillId="2" borderId="28" xfId="0" applyFont="1" applyFill="1" applyBorder="1" applyAlignment="1" applyProtection="1">
      <alignment horizontal="center" vertical="center"/>
      <protection locked="0"/>
    </xf>
    <xf numFmtId="0" fontId="12" fillId="2" borderId="39" xfId="0" applyFont="1" applyFill="1" applyBorder="1" applyAlignment="1">
      <alignment horizontal="center" vertical="center"/>
    </xf>
    <xf numFmtId="0" fontId="12" fillId="2" borderId="44" xfId="0" applyFont="1" applyFill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 shrinkToFit="1"/>
    </xf>
    <xf numFmtId="0" fontId="32" fillId="2" borderId="0" xfId="0" applyFont="1" applyFill="1" applyAlignment="1">
      <alignment horizontal="center" vertical="center" wrapText="1"/>
    </xf>
    <xf numFmtId="0" fontId="32" fillId="2" borderId="0" xfId="0" applyFont="1" applyFill="1" applyAlignment="1">
      <alignment horizontal="center" vertical="center"/>
    </xf>
    <xf numFmtId="38" fontId="9" fillId="3" borderId="49" xfId="1" applyFont="1" applyFill="1" applyBorder="1" applyAlignment="1">
      <alignment horizontal="right"/>
    </xf>
    <xf numFmtId="38" fontId="9" fillId="3" borderId="50" xfId="1" applyFont="1" applyFill="1" applyBorder="1" applyAlignment="1">
      <alignment horizontal="right"/>
    </xf>
    <xf numFmtId="0" fontId="24" fillId="2" borderId="0" xfId="0" applyFont="1" applyFill="1" applyAlignment="1">
      <alignment horizontal="center" vertical="center"/>
    </xf>
    <xf numFmtId="181" fontId="4" fillId="2" borderId="39" xfId="0" applyNumberFormat="1" applyFont="1" applyFill="1" applyBorder="1" applyAlignment="1" applyProtection="1">
      <alignment horizontal="center"/>
      <protection locked="0"/>
    </xf>
    <xf numFmtId="181" fontId="4" fillId="2" borderId="38" xfId="0" applyNumberFormat="1" applyFont="1" applyFill="1" applyBorder="1" applyAlignment="1" applyProtection="1">
      <alignment horizontal="center"/>
      <protection locked="0"/>
    </xf>
    <xf numFmtId="0" fontId="4" fillId="0" borderId="43" xfId="0" applyFont="1" applyBorder="1" applyAlignment="1">
      <alignment horizontal="center" vertical="center" shrinkToFit="1"/>
    </xf>
    <xf numFmtId="0" fontId="12" fillId="0" borderId="38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2" borderId="13" xfId="0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>
      <alignment horizontal="distributed" vertical="center" indent="1"/>
    </xf>
    <xf numFmtId="0" fontId="12" fillId="0" borderId="41" xfId="0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4" fillId="2" borderId="52" xfId="0" applyFont="1" applyFill="1" applyBorder="1" applyAlignment="1" applyProtection="1">
      <alignment horizontal="center"/>
      <protection locked="0"/>
    </xf>
    <xf numFmtId="0" fontId="4" fillId="2" borderId="53" xfId="0" applyFont="1" applyFill="1" applyBorder="1" applyAlignment="1" applyProtection="1">
      <alignment horizontal="center"/>
      <protection locked="0"/>
    </xf>
    <xf numFmtId="0" fontId="4" fillId="2" borderId="13" xfId="0" applyFont="1" applyFill="1" applyBorder="1" applyAlignment="1">
      <alignment horizontal="center"/>
    </xf>
    <xf numFmtId="38" fontId="7" fillId="2" borderId="13" xfId="1" applyFont="1" applyFill="1" applyBorder="1" applyAlignment="1">
      <alignment horizontal="right"/>
    </xf>
    <xf numFmtId="38" fontId="7" fillId="2" borderId="24" xfId="1" applyFont="1" applyFill="1" applyBorder="1" applyAlignment="1">
      <alignment horizontal="right"/>
    </xf>
    <xf numFmtId="38" fontId="7" fillId="0" borderId="35" xfId="1" applyFont="1" applyBorder="1" applyAlignment="1">
      <alignment horizontal="right"/>
    </xf>
    <xf numFmtId="38" fontId="7" fillId="0" borderId="34" xfId="1" applyFont="1" applyBorder="1" applyAlignment="1">
      <alignment horizontal="right"/>
    </xf>
    <xf numFmtId="38" fontId="7" fillId="0" borderId="36" xfId="1" applyFont="1" applyBorder="1" applyAlignment="1">
      <alignment horizontal="right"/>
    </xf>
    <xf numFmtId="181" fontId="8" fillId="2" borderId="39" xfId="0" applyNumberFormat="1" applyFont="1" applyFill="1" applyBorder="1" applyAlignment="1" applyProtection="1">
      <alignment horizontal="center"/>
      <protection locked="0"/>
    </xf>
    <xf numFmtId="181" fontId="8" fillId="2" borderId="38" xfId="0" applyNumberFormat="1" applyFont="1" applyFill="1" applyBorder="1" applyAlignment="1" applyProtection="1">
      <alignment horizontal="center"/>
      <protection locked="0"/>
    </xf>
    <xf numFmtId="0" fontId="28" fillId="0" borderId="39" xfId="0" applyFont="1" applyBorder="1" applyAlignment="1">
      <alignment horizontal="center" vertical="center"/>
    </xf>
    <xf numFmtId="0" fontId="28" fillId="0" borderId="44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38" fontId="7" fillId="0" borderId="13" xfId="1" applyFont="1" applyFill="1" applyBorder="1" applyAlignment="1">
      <alignment horizontal="right"/>
    </xf>
    <xf numFmtId="38" fontId="7" fillId="0" borderId="24" xfId="1" applyFont="1" applyFill="1" applyBorder="1" applyAlignment="1">
      <alignment horizontal="right"/>
    </xf>
    <xf numFmtId="38" fontId="7" fillId="0" borderId="35" xfId="1" applyFont="1" applyFill="1" applyBorder="1" applyAlignment="1">
      <alignment horizontal="right"/>
    </xf>
    <xf numFmtId="38" fontId="7" fillId="0" borderId="34" xfId="1" applyFont="1" applyFill="1" applyBorder="1" applyAlignment="1">
      <alignment horizontal="right"/>
    </xf>
    <xf numFmtId="38" fontId="7" fillId="0" borderId="36" xfId="1" applyFont="1" applyFill="1" applyBorder="1" applyAlignment="1">
      <alignment horizontal="right"/>
    </xf>
    <xf numFmtId="38" fontId="7" fillId="5" borderId="39" xfId="1" applyFont="1" applyFill="1" applyBorder="1" applyAlignment="1">
      <alignment horizontal="right"/>
    </xf>
    <xf numFmtId="38" fontId="7" fillId="5" borderId="44" xfId="1" applyFont="1" applyFill="1" applyBorder="1" applyAlignment="1">
      <alignment horizontal="right"/>
    </xf>
    <xf numFmtId="38" fontId="7" fillId="5" borderId="40" xfId="1" applyFont="1" applyFill="1" applyBorder="1" applyAlignment="1">
      <alignment horizontal="right"/>
    </xf>
    <xf numFmtId="38" fontId="7" fillId="5" borderId="38" xfId="1" applyFont="1" applyFill="1" applyBorder="1" applyAlignment="1">
      <alignment horizontal="right"/>
    </xf>
    <xf numFmtId="38" fontId="7" fillId="5" borderId="19" xfId="1" applyFont="1" applyFill="1" applyBorder="1" applyAlignment="1">
      <alignment horizontal="right"/>
    </xf>
    <xf numFmtId="38" fontId="7" fillId="5" borderId="16" xfId="1" applyFont="1" applyFill="1" applyBorder="1" applyAlignment="1">
      <alignment horizontal="right"/>
    </xf>
    <xf numFmtId="0" fontId="4" fillId="0" borderId="3" xfId="0" applyFont="1" applyBorder="1" applyAlignment="1">
      <alignment horizontal="center" vertical="center" wrapText="1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CheckBox" fmlaLink="#REF!" lockText="1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4.xml><?xml version="1.0" encoding="utf-8"?>
<formControlPr xmlns="http://schemas.microsoft.com/office/spreadsheetml/2009/9/main" objectType="CheckBox" fmlaLink="#REF!" lockText="1" noThreeD="1"/>
</file>

<file path=xl/ctrlProps/ctrlProp5.xml><?xml version="1.0" encoding="utf-8"?>
<formControlPr xmlns="http://schemas.microsoft.com/office/spreadsheetml/2009/9/main" objectType="CheckBox" fmlaLink="$S$45" lockText="1" noThreeD="1"/>
</file>

<file path=xl/ctrlProps/ctrlProp6.xml><?xml version="1.0" encoding="utf-8"?>
<formControlPr xmlns="http://schemas.microsoft.com/office/spreadsheetml/2009/9/main" objectType="CheckBox" fmlaLink="$T$45" lockText="1" noThreeD="1"/>
</file>

<file path=xl/ctrlProps/ctrlProp7.xml><?xml version="1.0" encoding="utf-8"?>
<formControlPr xmlns="http://schemas.microsoft.com/office/spreadsheetml/2009/9/main" objectType="CheckBox" fmlaLink="$F$48" lockText="1" noThreeD="1"/>
</file>

<file path=xl/ctrlProps/ctrlProp8.xml><?xml version="1.0" encoding="utf-8"?>
<formControlPr xmlns="http://schemas.microsoft.com/office/spreadsheetml/2009/9/main" objectType="CheckBox" fmlaLink="$F$49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281782</xdr:colOff>
      <xdr:row>17</xdr:row>
      <xdr:rowOff>2382</xdr:rowOff>
    </xdr:from>
    <xdr:to>
      <xdr:col>4</xdr:col>
      <xdr:colOff>947738</xdr:colOff>
      <xdr:row>23</xdr:row>
      <xdr:rowOff>95250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281782" y="2936082"/>
          <a:ext cx="2913856" cy="1026318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u="sng">
              <a:solidFill>
                <a:sysClr val="windowText" lastClr="00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凡例</a:t>
          </a:r>
          <a:endParaRPr kumimoji="1" lang="en-US" altLang="ja-JP" sz="1100" u="sng">
            <a:solidFill>
              <a:sysClr val="windowText" lastClr="00000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青字</a:t>
          </a:r>
          <a:r>
            <a:rPr kumimoji="1" lang="ja-JP" altLang="en-US" sz="1100">
              <a:solidFill>
                <a:sysClr val="windowText" lastClr="00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　</a:t>
          </a:r>
          <a:r>
            <a:rPr kumimoji="1" lang="ja-JP" altLang="en-US" sz="1100">
              <a:solidFill>
                <a:schemeClr val="tx1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黄色塗つぶし　</a:t>
          </a:r>
          <a:r>
            <a:rPr kumimoji="1" lang="ja-JP" altLang="en-US" sz="11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協力会社で記入</a:t>
          </a:r>
          <a:endParaRPr kumimoji="1" lang="en-US" altLang="ja-JP" sz="1100">
            <a:solidFill>
              <a:srgbClr val="0070C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赤字</a:t>
          </a:r>
          <a:r>
            <a:rPr kumimoji="1" lang="ja-JP" altLang="en-US" sz="1100">
              <a:solidFill>
                <a:sysClr val="windowText" lastClr="00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　</a:t>
          </a:r>
          <a:r>
            <a:rPr kumimoji="1" lang="ja-JP" altLang="en-US" sz="1100">
              <a:solidFill>
                <a:srgbClr val="FF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弊社現場で記入</a:t>
          </a:r>
          <a:endParaRPr kumimoji="1" lang="en-US" altLang="ja-JP" sz="1100">
            <a:solidFill>
              <a:srgbClr val="FF000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00B05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緑字</a:t>
          </a:r>
          <a:r>
            <a:rPr kumimoji="1" lang="ja-JP" altLang="en-US" sz="1100">
              <a:solidFill>
                <a:sysClr val="windowText" lastClr="00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　</a:t>
          </a:r>
          <a:r>
            <a:rPr kumimoji="1" lang="ja-JP" altLang="en-US" sz="1100">
              <a:solidFill>
                <a:srgbClr val="00B05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弊社経理で記入</a:t>
          </a:r>
          <a:endParaRPr kumimoji="1" lang="en-US" altLang="ja-JP" sz="1100">
            <a:solidFill>
              <a:srgbClr val="00B05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黒字　灰色塗つぶし　自動入力</a:t>
          </a:r>
        </a:p>
      </xdr:txBody>
    </xdr:sp>
    <xdr:clientData/>
  </xdr:twoCellAnchor>
  <xdr:twoCellAnchor>
    <xdr:from>
      <xdr:col>2</xdr:col>
      <xdr:colOff>441325</xdr:colOff>
      <xdr:row>31</xdr:row>
      <xdr:rowOff>47626</xdr:rowOff>
    </xdr:from>
    <xdr:to>
      <xdr:col>7</xdr:col>
      <xdr:colOff>60325</xdr:colOff>
      <xdr:row>32</xdr:row>
      <xdr:rowOff>277813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450975" y="5124451"/>
          <a:ext cx="2371725" cy="287337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請求書（控</a:t>
          </a:r>
          <a:r>
            <a:rPr kumimoji="1" lang="en-US" altLang="ja-JP" sz="1100">
              <a:solidFill>
                <a:sysClr val="windowText" lastClr="00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は自動入力です</a:t>
          </a:r>
        </a:p>
      </xdr:txBody>
    </xdr:sp>
    <xdr:clientData/>
  </xdr:twoCellAnchor>
  <xdr:twoCellAnchor>
    <xdr:from>
      <xdr:col>0</xdr:col>
      <xdr:colOff>760405</xdr:colOff>
      <xdr:row>22</xdr:row>
      <xdr:rowOff>79376</xdr:rowOff>
    </xdr:from>
    <xdr:to>
      <xdr:col>3</xdr:col>
      <xdr:colOff>53975</xdr:colOff>
      <xdr:row>23</xdr:row>
      <xdr:rowOff>2382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760405" y="3698876"/>
          <a:ext cx="931870" cy="170656"/>
        </a:xfrm>
        <a:prstGeom prst="rect">
          <a:avLst/>
        </a:prstGeom>
        <a:solidFill>
          <a:schemeClr val="bg2">
            <a:lumMod val="90000"/>
            <a:alpha val="50000"/>
          </a:schemeClr>
        </a:solidFill>
        <a:ln w="158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740563</xdr:colOff>
      <xdr:row>18</xdr:row>
      <xdr:rowOff>23813</xdr:rowOff>
    </xdr:from>
    <xdr:to>
      <xdr:col>3</xdr:col>
      <xdr:colOff>53975</xdr:colOff>
      <xdr:row>19</xdr:row>
      <xdr:rowOff>81359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740563" y="3148013"/>
          <a:ext cx="951712" cy="181371"/>
        </a:xfrm>
        <a:prstGeom prst="rect">
          <a:avLst/>
        </a:prstGeom>
        <a:solidFill>
          <a:srgbClr val="FFFF00">
            <a:alpha val="50000"/>
          </a:srgbClr>
        </a:solidFill>
        <a:ln w="158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90488</xdr:colOff>
      <xdr:row>1</xdr:row>
      <xdr:rowOff>69056</xdr:rowOff>
    </xdr:from>
    <xdr:to>
      <xdr:col>13</xdr:col>
      <xdr:colOff>169069</xdr:colOff>
      <xdr:row>4</xdr:row>
      <xdr:rowOff>230980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6146801" y="315119"/>
          <a:ext cx="816768" cy="471486"/>
        </a:xfrm>
        <a:prstGeom prst="wedgeRectCallout">
          <a:avLst>
            <a:gd name="adj1" fmla="val 27786"/>
            <a:gd name="adj2" fmla="val 91553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会社ゴム印</a:t>
          </a:r>
          <a:r>
            <a:rPr kumimoji="1" lang="en-US" altLang="ja-JP" sz="10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+</a:t>
          </a:r>
          <a:r>
            <a:rPr kumimoji="1" lang="ja-JP" altLang="en-US" sz="10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社印</a:t>
          </a:r>
        </a:p>
      </xdr:txBody>
    </xdr:sp>
    <xdr:clientData/>
  </xdr:twoCellAnchor>
  <xdr:twoCellAnchor>
    <xdr:from>
      <xdr:col>0</xdr:col>
      <xdr:colOff>417512</xdr:colOff>
      <xdr:row>6</xdr:row>
      <xdr:rowOff>290513</xdr:rowOff>
    </xdr:from>
    <xdr:to>
      <xdr:col>2</xdr:col>
      <xdr:colOff>512760</xdr:colOff>
      <xdr:row>8</xdr:row>
      <xdr:rowOff>166688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417512" y="1187451"/>
          <a:ext cx="1103311" cy="407987"/>
        </a:xfrm>
        <a:prstGeom prst="wedgeRectCallout">
          <a:avLst>
            <a:gd name="adj1" fmla="val 70562"/>
            <a:gd name="adj2" fmla="val 46407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chemeClr val="tx1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下記工事略称表参照コピー貼付可</a:t>
          </a:r>
          <a:r>
            <a:rPr lang="ja-JP" altLang="en-US" sz="1000"/>
            <a:t>ピー</a:t>
          </a:r>
          <a:endParaRPr kumimoji="1" lang="ja-JP" altLang="en-US" sz="1000">
            <a:solidFill>
              <a:schemeClr val="tx1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</xdr:txBody>
    </xdr:sp>
    <xdr:clientData/>
  </xdr:twoCellAnchor>
  <xdr:twoCellAnchor>
    <xdr:from>
      <xdr:col>5</xdr:col>
      <xdr:colOff>150813</xdr:colOff>
      <xdr:row>4</xdr:row>
      <xdr:rowOff>61131</xdr:rowOff>
    </xdr:from>
    <xdr:to>
      <xdr:col>9</xdr:col>
      <xdr:colOff>71438</xdr:colOff>
      <xdr:row>7</xdr:row>
      <xdr:rowOff>63507</xdr:rowOff>
    </xdr:to>
    <xdr:sp macro="" textlink="">
      <xdr:nvSpPr>
        <xdr:cNvPr id="15" name="吹き出し: 四角形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3460751" y="616756"/>
          <a:ext cx="1325562" cy="685001"/>
        </a:xfrm>
        <a:prstGeom prst="wedgeRectCallout">
          <a:avLst>
            <a:gd name="adj1" fmla="val -76098"/>
            <a:gd name="adj2" fmla="val 90593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注文請書の</a:t>
          </a:r>
          <a:r>
            <a:rPr kumimoji="1" lang="en-US" altLang="ja-JP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No.</a:t>
          </a:r>
          <a:r>
            <a:rPr kumimoji="1" lang="ja-JP" altLang="en-US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を記入</a:t>
          </a:r>
          <a:endParaRPr kumimoji="1" lang="en-US" altLang="ja-JP" sz="900">
            <a:solidFill>
              <a:srgbClr val="0070C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  <a:p>
          <a:pPr algn="l"/>
          <a:r>
            <a:rPr kumimoji="1" lang="ja-JP" altLang="en-US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それ以外は「臨時」と記入</a:t>
          </a:r>
        </a:p>
      </xdr:txBody>
    </xdr:sp>
    <xdr:clientData/>
  </xdr:twoCellAnchor>
  <xdr:twoCellAnchor>
    <xdr:from>
      <xdr:col>9</xdr:col>
      <xdr:colOff>138113</xdr:colOff>
      <xdr:row>3</xdr:row>
      <xdr:rowOff>49213</xdr:rowOff>
    </xdr:from>
    <xdr:to>
      <xdr:col>11</xdr:col>
      <xdr:colOff>11906</xdr:colOff>
      <xdr:row>6</xdr:row>
      <xdr:rowOff>301625</xdr:rowOff>
    </xdr:to>
    <xdr:sp macro="" textlink="">
      <xdr:nvSpPr>
        <xdr:cNvPr id="16" name="吹き出し: 四角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4852988" y="461963"/>
          <a:ext cx="1215231" cy="736600"/>
        </a:xfrm>
        <a:prstGeom prst="wedgeRectCallout">
          <a:avLst>
            <a:gd name="adj1" fmla="val -83421"/>
            <a:gd name="adj2" fmla="val 105198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取極は注文請書の支払条件</a:t>
          </a:r>
          <a:endParaRPr kumimoji="1" lang="en-US" altLang="ja-JP" sz="900">
            <a:solidFill>
              <a:srgbClr val="0070C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  <a:p>
          <a:pPr algn="l"/>
          <a:r>
            <a:rPr kumimoji="1" lang="ja-JP" altLang="en-US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臨時払いは記入しないで下さい</a:t>
          </a:r>
        </a:p>
      </xdr:txBody>
    </xdr:sp>
    <xdr:clientData/>
  </xdr:twoCellAnchor>
  <xdr:twoCellAnchor>
    <xdr:from>
      <xdr:col>10</xdr:col>
      <xdr:colOff>564357</xdr:colOff>
      <xdr:row>0</xdr:row>
      <xdr:rowOff>9524</xdr:rowOff>
    </xdr:from>
    <xdr:to>
      <xdr:col>13</xdr:col>
      <xdr:colOff>349250</xdr:colOff>
      <xdr:row>1</xdr:row>
      <xdr:rowOff>61119</xdr:rowOff>
    </xdr:to>
    <xdr:sp macro="" textlink="">
      <xdr:nvSpPr>
        <xdr:cNvPr id="17" name="吹き出し: 四角形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5961857" y="9524"/>
          <a:ext cx="1181893" cy="297658"/>
        </a:xfrm>
        <a:prstGeom prst="wedgeRectCallout">
          <a:avLst>
            <a:gd name="adj1" fmla="val 66511"/>
            <a:gd name="adj2" fmla="val 11503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〆切日の日付を記入</a:t>
          </a:r>
        </a:p>
      </xdr:txBody>
    </xdr:sp>
    <xdr:clientData/>
  </xdr:twoCellAnchor>
  <xdr:twoCellAnchor>
    <xdr:from>
      <xdr:col>10</xdr:col>
      <xdr:colOff>119062</xdr:colOff>
      <xdr:row>40</xdr:row>
      <xdr:rowOff>55562</xdr:rowOff>
    </xdr:from>
    <xdr:to>
      <xdr:col>11</xdr:col>
      <xdr:colOff>511175</xdr:colOff>
      <xdr:row>41</xdr:row>
      <xdr:rowOff>112714</xdr:rowOff>
    </xdr:to>
    <xdr:sp macro="" textlink="">
      <xdr:nvSpPr>
        <xdr:cNvPr id="20" name="吹き出し: 四角形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5516562" y="6651625"/>
          <a:ext cx="1050926" cy="247652"/>
        </a:xfrm>
        <a:prstGeom prst="wedgeRectCallout">
          <a:avLst>
            <a:gd name="adj1" fmla="val 120458"/>
            <a:gd name="adj2" fmla="val 39710"/>
          </a:avLst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rgbClr val="00B05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経理で記入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</xdr:colOff>
          <xdr:row>10</xdr:row>
          <xdr:rowOff>133350</xdr:rowOff>
        </xdr:from>
        <xdr:to>
          <xdr:col>19</xdr:col>
          <xdr:colOff>200025</xdr:colOff>
          <xdr:row>11</xdr:row>
          <xdr:rowOff>142875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</xdr:colOff>
          <xdr:row>12</xdr:row>
          <xdr:rowOff>0</xdr:rowOff>
        </xdr:from>
        <xdr:to>
          <xdr:col>19</xdr:col>
          <xdr:colOff>209550</xdr:colOff>
          <xdr:row>13</xdr:row>
          <xdr:rowOff>9525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9</xdr:row>
          <xdr:rowOff>200025</xdr:rowOff>
        </xdr:from>
        <xdr:to>
          <xdr:col>6</xdr:col>
          <xdr:colOff>0</xdr:colOff>
          <xdr:row>11</xdr:row>
          <xdr:rowOff>47625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14</xdr:col>
      <xdr:colOff>121228</xdr:colOff>
      <xdr:row>0</xdr:row>
      <xdr:rowOff>0</xdr:rowOff>
    </xdr:from>
    <xdr:to>
      <xdr:col>16</xdr:col>
      <xdr:colOff>1</xdr:colOff>
      <xdr:row>1</xdr:row>
      <xdr:rowOff>51955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7255453" y="0"/>
          <a:ext cx="469323" cy="2996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AR P丸ゴシック体M" panose="020F0600000000000000" pitchFamily="50" charset="-128"/>
              <a:ea typeface="AR P丸ゴシック体M" panose="020F0600000000000000" pitchFamily="50" charset="-128"/>
            </a:rPr>
            <a:t>日付</a:t>
          </a:r>
        </a:p>
      </xdr:txBody>
    </xdr:sp>
    <xdr:clientData fPrintsWithSheet="0"/>
  </xdr:twoCellAnchor>
  <xdr:twoCellAnchor editAs="oneCell">
    <xdr:from>
      <xdr:col>9</xdr:col>
      <xdr:colOff>306222</xdr:colOff>
      <xdr:row>36</xdr:row>
      <xdr:rowOff>28574</xdr:rowOff>
    </xdr:from>
    <xdr:to>
      <xdr:col>19</xdr:col>
      <xdr:colOff>308534</xdr:colOff>
      <xdr:row>40</xdr:row>
      <xdr:rowOff>47625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5372" y="5848349"/>
          <a:ext cx="4240937" cy="7429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32</xdr:row>
          <xdr:rowOff>9525</xdr:rowOff>
        </xdr:from>
        <xdr:to>
          <xdr:col>13</xdr:col>
          <xdr:colOff>257175</xdr:colOff>
          <xdr:row>32</xdr:row>
          <xdr:rowOff>266700</xdr:rowOff>
        </xdr:to>
        <xdr:sp macro="" textlink="">
          <xdr:nvSpPr>
            <xdr:cNvPr id="2074" name="Object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11</xdr:row>
          <xdr:rowOff>104775</xdr:rowOff>
        </xdr:from>
        <xdr:to>
          <xdr:col>6</xdr:col>
          <xdr:colOff>19050</xdr:colOff>
          <xdr:row>12</xdr:row>
          <xdr:rowOff>142875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18</xdr:col>
      <xdr:colOff>66675</xdr:colOff>
      <xdr:row>5</xdr:row>
      <xdr:rowOff>0</xdr:rowOff>
    </xdr:from>
    <xdr:to>
      <xdr:col>19</xdr:col>
      <xdr:colOff>333375</xdr:colOff>
      <xdr:row>7</xdr:row>
      <xdr:rowOff>152400</xdr:rowOff>
    </xdr:to>
    <xdr:sp macro="" textlink="">
      <xdr:nvSpPr>
        <xdr:cNvPr id="22" name="楕円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8629650" y="7724775"/>
          <a:ext cx="657225" cy="600075"/>
        </a:xfrm>
        <a:prstGeom prst="ellipse">
          <a:avLst/>
        </a:prstGeom>
        <a:noFill/>
        <a:ln w="2540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 b="1">
              <a:solidFill>
                <a:srgbClr val="0070C0"/>
              </a:solidFill>
              <a:latin typeface="AR顏眞楷書体H" panose="03000909000000000000" pitchFamily="65" charset="-128"/>
              <a:ea typeface="AR顏眞楷書体H" panose="03000909000000000000" pitchFamily="65" charset="-128"/>
            </a:rPr>
            <a:t>○○</a:t>
          </a:r>
          <a:endParaRPr kumimoji="1" lang="en-US" altLang="ja-JP" sz="900" b="1">
            <a:solidFill>
              <a:srgbClr val="0070C0"/>
            </a:solidFill>
            <a:latin typeface="AR顏眞楷書体H" panose="03000909000000000000" pitchFamily="65" charset="-128"/>
            <a:ea typeface="AR顏眞楷書体H" panose="03000909000000000000" pitchFamily="65" charset="-128"/>
          </a:endParaRPr>
        </a:p>
        <a:p>
          <a:pPr algn="l"/>
          <a:r>
            <a:rPr kumimoji="1" lang="ja-JP" altLang="en-US" sz="900" b="1">
              <a:solidFill>
                <a:srgbClr val="0070C0"/>
              </a:solidFill>
              <a:latin typeface="AR顏眞楷書体H" panose="03000909000000000000" pitchFamily="65" charset="-128"/>
              <a:ea typeface="AR顏眞楷書体H" panose="03000909000000000000" pitchFamily="65" charset="-128"/>
            </a:rPr>
            <a:t>建設</a:t>
          </a:r>
        </a:p>
      </xdr:txBody>
    </xdr:sp>
    <xdr:clientData/>
  </xdr:twoCellAnchor>
  <xdr:twoCellAnchor>
    <xdr:from>
      <xdr:col>7</xdr:col>
      <xdr:colOff>93663</xdr:colOff>
      <xdr:row>16</xdr:row>
      <xdr:rowOff>23031</xdr:rowOff>
    </xdr:from>
    <xdr:to>
      <xdr:col>9</xdr:col>
      <xdr:colOff>461963</xdr:colOff>
      <xdr:row>21</xdr:row>
      <xdr:rowOff>25407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856038" y="2899581"/>
          <a:ext cx="1320800" cy="688176"/>
        </a:xfrm>
        <a:prstGeom prst="wedgeRectCallout">
          <a:avLst>
            <a:gd name="adj1" fmla="val -70329"/>
            <a:gd name="adj2" fmla="val -33975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軽減税率　＊</a:t>
          </a:r>
          <a:endParaRPr kumimoji="1" lang="en-US" altLang="ja-JP" sz="900">
            <a:solidFill>
              <a:srgbClr val="0070C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  <a:p>
          <a:pPr algn="l"/>
          <a:r>
            <a:rPr kumimoji="1" lang="ja-JP" altLang="en-US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税対象外　非</a:t>
          </a:r>
          <a:endParaRPr kumimoji="1" lang="en-US" altLang="ja-JP" sz="900">
            <a:solidFill>
              <a:srgbClr val="0070C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endParaRPr>
        </a:p>
        <a:p>
          <a:pPr algn="l"/>
          <a:r>
            <a:rPr kumimoji="1" lang="ja-JP" altLang="en-US" sz="900">
              <a:solidFill>
                <a:srgbClr val="0070C0"/>
              </a:solidFill>
              <a:latin typeface="AR P丸ゴシック体E" panose="020F0900000000000000" pitchFamily="50" charset="-128"/>
              <a:ea typeface="AR P丸ゴシック体E" panose="020F0900000000000000" pitchFamily="50" charset="-128"/>
            </a:rPr>
            <a:t>プルダウンで入力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</xdr:colOff>
          <xdr:row>10</xdr:row>
          <xdr:rowOff>133350</xdr:rowOff>
        </xdr:from>
        <xdr:to>
          <xdr:col>19</xdr:col>
          <xdr:colOff>200025</xdr:colOff>
          <xdr:row>11</xdr:row>
          <xdr:rowOff>142875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</xdr:colOff>
          <xdr:row>12</xdr:row>
          <xdr:rowOff>0</xdr:rowOff>
        </xdr:from>
        <xdr:to>
          <xdr:col>19</xdr:col>
          <xdr:colOff>209550</xdr:colOff>
          <xdr:row>13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10</xdr:row>
          <xdr:rowOff>28575</xdr:rowOff>
        </xdr:from>
        <xdr:to>
          <xdr:col>6</xdr:col>
          <xdr:colOff>19050</xdr:colOff>
          <xdr:row>11</xdr:row>
          <xdr:rowOff>66675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14</xdr:col>
      <xdr:colOff>121228</xdr:colOff>
      <xdr:row>0</xdr:row>
      <xdr:rowOff>0</xdr:rowOff>
    </xdr:from>
    <xdr:to>
      <xdr:col>16</xdr:col>
      <xdr:colOff>1</xdr:colOff>
      <xdr:row>1</xdr:row>
      <xdr:rowOff>51955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143751" y="0"/>
          <a:ext cx="476250" cy="30306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AR P丸ゴシック体M" panose="020F0600000000000000" pitchFamily="50" charset="-128"/>
              <a:ea typeface="AR P丸ゴシック体M" panose="020F0600000000000000" pitchFamily="50" charset="-128"/>
            </a:rPr>
            <a:t>日付</a:t>
          </a:r>
        </a:p>
      </xdr:txBody>
    </xdr:sp>
    <xdr:clientData fPrintsWithSheet="0"/>
  </xdr:twoCellAnchor>
  <xdr:twoCellAnchor editAs="oneCell">
    <xdr:from>
      <xdr:col>9</xdr:col>
      <xdr:colOff>306222</xdr:colOff>
      <xdr:row>36</xdr:row>
      <xdr:rowOff>28574</xdr:rowOff>
    </xdr:from>
    <xdr:to>
      <xdr:col>19</xdr:col>
      <xdr:colOff>279959</xdr:colOff>
      <xdr:row>40</xdr:row>
      <xdr:rowOff>9525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9172" y="5476874"/>
          <a:ext cx="4244113" cy="7429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32</xdr:row>
          <xdr:rowOff>9525</xdr:rowOff>
        </xdr:from>
        <xdr:to>
          <xdr:col>13</xdr:col>
          <xdr:colOff>257175</xdr:colOff>
          <xdr:row>32</xdr:row>
          <xdr:rowOff>238125</xdr:rowOff>
        </xdr:to>
        <xdr:sp macro="" textlink="">
          <xdr:nvSpPr>
            <xdr:cNvPr id="1042" name="Object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1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11</xdr:row>
          <xdr:rowOff>104775</xdr:rowOff>
        </xdr:from>
        <xdr:to>
          <xdr:col>6</xdr:col>
          <xdr:colOff>38100</xdr:colOff>
          <xdr:row>12</xdr:row>
          <xdr:rowOff>142875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14</xdr:col>
      <xdr:colOff>121228</xdr:colOff>
      <xdr:row>43</xdr:row>
      <xdr:rowOff>0</xdr:rowOff>
    </xdr:from>
    <xdr:to>
      <xdr:col>16</xdr:col>
      <xdr:colOff>1</xdr:colOff>
      <xdr:row>44</xdr:row>
      <xdr:rowOff>51955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7256319" y="0"/>
          <a:ext cx="476250" cy="30306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AR P丸ゴシック体M" panose="020F0600000000000000" pitchFamily="50" charset="-128"/>
              <a:ea typeface="AR P丸ゴシック体M" panose="020F0600000000000000" pitchFamily="50" charset="-128"/>
            </a:rPr>
            <a:t>日付</a:t>
          </a:r>
        </a:p>
      </xdr:txBody>
    </xdr:sp>
    <xdr:clientData fPrintsWithSheet="0"/>
  </xdr:twoCellAnchor>
  <xdr:oneCellAnchor>
    <xdr:from>
      <xdr:col>9</xdr:col>
      <xdr:colOff>306222</xdr:colOff>
      <xdr:row>79</xdr:row>
      <xdr:rowOff>28574</xdr:rowOff>
    </xdr:from>
    <xdr:ext cx="4242668" cy="742951"/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8836" y="5769551"/>
          <a:ext cx="4242668" cy="7429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75</xdr:row>
          <xdr:rowOff>9525</xdr:rowOff>
        </xdr:from>
        <xdr:to>
          <xdr:col>13</xdr:col>
          <xdr:colOff>257175</xdr:colOff>
          <xdr:row>75</xdr:row>
          <xdr:rowOff>238125</xdr:rowOff>
        </xdr:to>
        <xdr:sp macro="" textlink="">
          <xdr:nvSpPr>
            <xdr:cNvPr id="1048" name="Object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1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4">
            <a:lumMod val="20000"/>
            <a:lumOff val="80000"/>
          </a:schemeClr>
        </a:solidFill>
      </a:spPr>
      <a:bodyPr vertOverflow="clip" horzOverflow="clip" rtlCol="0" anchor="t"/>
      <a:lstStyle>
        <a:defPPr algn="l">
          <a:defRPr kumimoji="1" sz="1100" u="sng">
            <a:solidFill>
              <a:sysClr val="windowText" lastClr="000000"/>
            </a:solidFill>
            <a:latin typeface="AR P丸ゴシック体E" panose="020F0900000000000000" pitchFamily="50" charset="-128"/>
            <a:ea typeface="AR P丸ゴシック体E" panose="020F0900000000000000" pitchFamily="50" charset="-128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ctrlProp" Target="../ctrlProps/ctrlProp4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package" Target="../embeddings/Microsoft_Word_Document2.docx"/><Relationship Id="rId5" Type="http://schemas.openxmlformats.org/officeDocument/2006/relationships/image" Target="../media/image1.emf"/><Relationship Id="rId10" Type="http://schemas.openxmlformats.org/officeDocument/2006/relationships/ctrlProp" Target="../ctrlProps/ctrlProp8.xml"/><Relationship Id="rId4" Type="http://schemas.openxmlformats.org/officeDocument/2006/relationships/package" Target="../embeddings/Microsoft_Word_Document1.docx"/><Relationship Id="rId9" Type="http://schemas.openxmlformats.org/officeDocument/2006/relationships/ctrlProp" Target="../ctrlProps/ctrlProp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ACCD4-9169-44B1-AE4B-1DED07384DE6}">
  <dimension ref="A1:V91"/>
  <sheetViews>
    <sheetView tabSelected="1" topLeftCell="A55" zoomScaleNormal="100" workbookViewId="0">
      <selection activeCell="L98" sqref="L98"/>
    </sheetView>
  </sheetViews>
  <sheetFormatPr defaultRowHeight="14.25" x14ac:dyDescent="0.4"/>
  <cols>
    <col min="1" max="1" width="10.5" style="1" customWidth="1"/>
    <col min="2" max="2" width="2.75" style="1" customWidth="1"/>
    <col min="3" max="3" width="8.25" style="1" customWidth="1"/>
    <col min="4" max="4" width="8" style="1" customWidth="1"/>
    <col min="5" max="5" width="14" style="1" customWidth="1"/>
    <col min="6" max="6" width="3.5" style="1" customWidth="1"/>
    <col min="7" max="7" width="2.375" style="1" customWidth="1"/>
    <col min="8" max="8" width="7.125" style="1" customWidth="1"/>
    <col min="9" max="9" width="5.375" style="1" customWidth="1"/>
    <col min="10" max="10" width="9" style="1"/>
    <col min="11" max="11" width="8.625" style="1" customWidth="1"/>
    <col min="12" max="12" width="7.625" style="1" customWidth="1"/>
    <col min="13" max="13" width="2.125" style="1" customWidth="1"/>
    <col min="14" max="14" width="5.125" style="1" customWidth="1"/>
    <col min="15" max="15" width="2.125" style="1" customWidth="1"/>
    <col min="16" max="16" width="5.625" style="1" customWidth="1"/>
    <col min="17" max="17" width="3.625" style="1" customWidth="1"/>
    <col min="18" max="18" width="6.625" style="1" customWidth="1"/>
    <col min="19" max="20" width="5.125" style="1" customWidth="1"/>
    <col min="21" max="21" width="0.875" style="1" customWidth="1"/>
    <col min="22" max="16384" width="9" style="1"/>
  </cols>
  <sheetData>
    <row r="1" spans="1:22" ht="19.5" customHeight="1" x14ac:dyDescent="0.4">
      <c r="A1" s="235" t="s">
        <v>0</v>
      </c>
      <c r="B1" s="235"/>
      <c r="C1" s="235"/>
      <c r="D1" s="235"/>
      <c r="F1" s="236" t="s">
        <v>7</v>
      </c>
      <c r="G1" s="236"/>
      <c r="H1" s="236"/>
      <c r="I1" s="236"/>
      <c r="J1" s="236"/>
      <c r="K1" s="236"/>
      <c r="L1" s="2"/>
      <c r="P1" s="19"/>
      <c r="Q1" s="238">
        <v>45127</v>
      </c>
      <c r="R1" s="238"/>
      <c r="S1" s="238"/>
      <c r="T1" s="238"/>
    </row>
    <row r="2" spans="1:22" ht="9.75" customHeight="1" x14ac:dyDescent="0.4">
      <c r="E2" s="2"/>
      <c r="F2" s="237"/>
      <c r="G2" s="237"/>
      <c r="H2" s="237"/>
      <c r="I2" s="237"/>
      <c r="J2" s="237"/>
      <c r="K2" s="237"/>
      <c r="L2" s="2"/>
    </row>
    <row r="3" spans="1:22" ht="3" customHeight="1" x14ac:dyDescent="0.4">
      <c r="E3" s="2"/>
      <c r="F3" s="239"/>
      <c r="G3" s="239"/>
      <c r="H3" s="239"/>
      <c r="I3" s="239"/>
      <c r="J3" s="239"/>
      <c r="K3" s="239"/>
      <c r="L3" s="2"/>
    </row>
    <row r="4" spans="1:22" ht="11.25" customHeight="1" x14ac:dyDescent="0.4">
      <c r="E4" s="3"/>
      <c r="F4" s="3"/>
      <c r="G4" s="3"/>
      <c r="H4" s="3"/>
      <c r="I4" s="3"/>
      <c r="J4" s="3"/>
    </row>
    <row r="5" spans="1:22" ht="18.75" customHeight="1" x14ac:dyDescent="0.4">
      <c r="A5" s="1" t="s">
        <v>1</v>
      </c>
      <c r="K5" s="122" t="s">
        <v>38</v>
      </c>
      <c r="L5" s="240" t="s">
        <v>47</v>
      </c>
      <c r="M5" s="240"/>
      <c r="N5" s="240"/>
      <c r="O5" s="240"/>
      <c r="P5" s="240"/>
      <c r="Q5" s="240"/>
      <c r="R5" s="240"/>
      <c r="S5" s="240"/>
      <c r="T5" s="240"/>
    </row>
    <row r="6" spans="1:22" ht="8.25" customHeight="1" x14ac:dyDescent="0.4">
      <c r="K6" s="122"/>
      <c r="L6" s="241" t="s">
        <v>86</v>
      </c>
      <c r="M6" s="242"/>
      <c r="N6" s="242"/>
      <c r="O6" s="242"/>
      <c r="P6" s="242"/>
      <c r="Q6" s="242"/>
      <c r="R6" s="242"/>
      <c r="S6" s="242"/>
      <c r="T6" s="242"/>
    </row>
    <row r="7" spans="1:22" ht="27" customHeight="1" x14ac:dyDescent="0.25">
      <c r="A7" s="243" t="s">
        <v>67</v>
      </c>
      <c r="B7" s="244"/>
      <c r="C7" s="245"/>
      <c r="D7" s="246">
        <f>K29</f>
        <v>1034000</v>
      </c>
      <c r="E7" s="247"/>
      <c r="K7" s="122"/>
      <c r="L7" s="242"/>
      <c r="M7" s="242"/>
      <c r="N7" s="242"/>
      <c r="O7" s="242"/>
      <c r="P7" s="242"/>
      <c r="Q7" s="242"/>
      <c r="R7" s="242"/>
      <c r="S7" s="242"/>
      <c r="T7" s="242"/>
    </row>
    <row r="8" spans="1:22" ht="15" customHeight="1" x14ac:dyDescent="0.25">
      <c r="A8" s="25"/>
      <c r="B8" s="26"/>
      <c r="C8" s="26"/>
      <c r="D8" s="26"/>
      <c r="K8" s="122"/>
      <c r="L8" s="248" t="s">
        <v>46</v>
      </c>
      <c r="M8" s="248"/>
      <c r="N8" s="248"/>
      <c r="O8" s="248"/>
      <c r="P8" s="248"/>
      <c r="Q8" s="248"/>
      <c r="R8" s="248"/>
      <c r="S8" s="248"/>
      <c r="T8" s="248"/>
    </row>
    <row r="9" spans="1:22" ht="14.1" customHeight="1" x14ac:dyDescent="0.4">
      <c r="K9" s="55" t="s">
        <v>66</v>
      </c>
      <c r="L9" s="200" t="s">
        <v>109</v>
      </c>
      <c r="M9" s="201"/>
      <c r="N9" s="201"/>
      <c r="O9" s="201"/>
      <c r="P9" s="201"/>
      <c r="Q9" s="201"/>
      <c r="R9" s="201"/>
      <c r="S9" s="201"/>
      <c r="T9" s="201"/>
    </row>
    <row r="10" spans="1:22" ht="15.75" customHeight="1" x14ac:dyDescent="0.4">
      <c r="A10" s="202" t="s">
        <v>2</v>
      </c>
      <c r="B10" s="203"/>
      <c r="C10" s="206" t="s">
        <v>51</v>
      </c>
      <c r="D10" s="207"/>
      <c r="E10" s="33" t="s">
        <v>5</v>
      </c>
      <c r="F10" s="209" t="s">
        <v>48</v>
      </c>
      <c r="G10" s="210"/>
      <c r="H10" s="210"/>
      <c r="I10" s="210"/>
      <c r="J10" s="210"/>
      <c r="K10" s="52" t="s">
        <v>69</v>
      </c>
      <c r="L10" s="211" t="s">
        <v>80</v>
      </c>
      <c r="M10" s="212"/>
      <c r="N10" s="212"/>
      <c r="O10" s="212"/>
      <c r="P10" s="51" t="s">
        <v>70</v>
      </c>
      <c r="Q10" s="212" t="s">
        <v>81</v>
      </c>
      <c r="R10" s="213"/>
      <c r="S10" s="214" t="s">
        <v>29</v>
      </c>
      <c r="T10" s="215"/>
    </row>
    <row r="11" spans="1:22" ht="12" customHeight="1" x14ac:dyDescent="0.15">
      <c r="A11" s="204"/>
      <c r="B11" s="205"/>
      <c r="C11" s="208"/>
      <c r="D11" s="207"/>
      <c r="E11" s="216" t="s">
        <v>31</v>
      </c>
      <c r="F11" s="31"/>
      <c r="G11" s="32"/>
      <c r="H11" s="219" t="s">
        <v>41</v>
      </c>
      <c r="I11" s="219"/>
      <c r="J11" s="219"/>
      <c r="K11" s="35" t="s">
        <v>72</v>
      </c>
      <c r="L11" s="220" t="s">
        <v>74</v>
      </c>
      <c r="M11" s="220"/>
      <c r="N11" s="221" t="s">
        <v>84</v>
      </c>
      <c r="O11" s="221"/>
      <c r="P11" s="220" t="s">
        <v>75</v>
      </c>
      <c r="Q11" s="220"/>
      <c r="R11" s="48" t="s">
        <v>85</v>
      </c>
      <c r="S11" s="214"/>
      <c r="T11" s="215"/>
    </row>
    <row r="12" spans="1:22" ht="12" customHeight="1" x14ac:dyDescent="0.4">
      <c r="A12" s="222" t="s">
        <v>3</v>
      </c>
      <c r="B12" s="223"/>
      <c r="C12" s="208"/>
      <c r="D12" s="207"/>
      <c r="E12" s="217"/>
      <c r="F12" s="30"/>
      <c r="G12" s="29"/>
      <c r="H12" s="226"/>
      <c r="I12" s="226"/>
      <c r="J12" s="227"/>
      <c r="K12" s="36" t="s">
        <v>110</v>
      </c>
      <c r="L12" s="228" t="s">
        <v>83</v>
      </c>
      <c r="M12" s="229"/>
      <c r="N12" s="229"/>
      <c r="O12" s="229"/>
      <c r="P12" s="229"/>
      <c r="Q12" s="229"/>
      <c r="R12" s="230"/>
      <c r="S12" s="17" t="s">
        <v>39</v>
      </c>
      <c r="T12" s="23"/>
      <c r="V12" s="22"/>
    </row>
    <row r="13" spans="1:22" ht="12" customHeight="1" x14ac:dyDescent="0.4">
      <c r="A13" s="224"/>
      <c r="B13" s="225"/>
      <c r="C13" s="208"/>
      <c r="D13" s="207"/>
      <c r="E13" s="218"/>
      <c r="F13" s="27"/>
      <c r="G13" s="28"/>
      <c r="H13" s="231" t="s">
        <v>71</v>
      </c>
      <c r="I13" s="231"/>
      <c r="J13" s="231"/>
      <c r="K13" s="38" t="s">
        <v>30</v>
      </c>
      <c r="L13" s="232" t="s">
        <v>82</v>
      </c>
      <c r="M13" s="233"/>
      <c r="N13" s="233"/>
      <c r="O13" s="233"/>
      <c r="P13" s="233"/>
      <c r="Q13" s="233"/>
      <c r="R13" s="234"/>
      <c r="S13" s="18" t="s">
        <v>40</v>
      </c>
      <c r="T13" s="24"/>
    </row>
    <row r="14" spans="1:22" ht="5.0999999999999996" customHeight="1" x14ac:dyDescent="0.4">
      <c r="I14" s="4"/>
    </row>
    <row r="15" spans="1:22" ht="24.95" customHeight="1" x14ac:dyDescent="0.4">
      <c r="A15" s="166" t="s">
        <v>4</v>
      </c>
      <c r="B15" s="167"/>
      <c r="C15" s="46" t="s">
        <v>94</v>
      </c>
      <c r="D15" s="168" t="s">
        <v>93</v>
      </c>
      <c r="E15" s="169"/>
      <c r="F15" s="59" t="s">
        <v>104</v>
      </c>
      <c r="G15" s="170" t="s">
        <v>12</v>
      </c>
      <c r="H15" s="170"/>
      <c r="I15" s="5" t="s">
        <v>6</v>
      </c>
      <c r="J15" s="5" t="s">
        <v>13</v>
      </c>
      <c r="K15" s="171" t="s">
        <v>37</v>
      </c>
      <c r="L15" s="172"/>
      <c r="N15" s="173" t="s">
        <v>23</v>
      </c>
      <c r="O15" s="173"/>
      <c r="P15" s="173"/>
      <c r="Q15" s="173"/>
      <c r="R15" s="173"/>
      <c r="S15" s="173"/>
      <c r="T15" s="173"/>
    </row>
    <row r="16" spans="1:22" ht="20.100000000000001" customHeight="1" x14ac:dyDescent="0.4">
      <c r="A16" s="174" t="s">
        <v>49</v>
      </c>
      <c r="B16" s="175"/>
      <c r="C16" s="178"/>
      <c r="D16" s="180" t="s">
        <v>103</v>
      </c>
      <c r="E16" s="181"/>
      <c r="F16" s="184"/>
      <c r="G16" s="186"/>
      <c r="H16" s="186"/>
      <c r="I16" s="186"/>
      <c r="J16" s="186"/>
      <c r="K16" s="188">
        <v>940000</v>
      </c>
      <c r="L16" s="189"/>
      <c r="N16" s="192" t="s">
        <v>8</v>
      </c>
      <c r="O16" s="193"/>
      <c r="P16" s="193"/>
      <c r="Q16" s="193"/>
      <c r="R16" s="141" t="s">
        <v>36</v>
      </c>
      <c r="S16" s="193"/>
      <c r="T16" s="194"/>
    </row>
    <row r="17" spans="1:20" ht="5.0999999999999996" customHeight="1" x14ac:dyDescent="0.4">
      <c r="A17" s="176"/>
      <c r="B17" s="177"/>
      <c r="C17" s="179"/>
      <c r="D17" s="182"/>
      <c r="E17" s="183"/>
      <c r="F17" s="185"/>
      <c r="G17" s="187"/>
      <c r="H17" s="187"/>
      <c r="I17" s="187"/>
      <c r="J17" s="187"/>
      <c r="K17" s="190"/>
      <c r="L17" s="191"/>
      <c r="N17" s="112" t="s">
        <v>14</v>
      </c>
      <c r="O17" s="113"/>
      <c r="P17" s="113"/>
      <c r="Q17" s="113"/>
      <c r="R17" s="114">
        <v>9500000</v>
      </c>
      <c r="S17" s="115"/>
      <c r="T17" s="116"/>
    </row>
    <row r="18" spans="1:20" ht="15" customHeight="1" x14ac:dyDescent="0.4">
      <c r="A18" s="96"/>
      <c r="B18" s="97"/>
      <c r="C18" s="147"/>
      <c r="D18" s="195"/>
      <c r="E18" s="196"/>
      <c r="F18" s="184"/>
      <c r="G18" s="199"/>
      <c r="H18" s="199"/>
      <c r="I18" s="199"/>
      <c r="J18" s="199"/>
      <c r="K18" s="145"/>
      <c r="L18" s="146"/>
      <c r="N18" s="112"/>
      <c r="O18" s="113"/>
      <c r="P18" s="113"/>
      <c r="Q18" s="113"/>
      <c r="R18" s="114"/>
      <c r="S18" s="115"/>
      <c r="T18" s="116"/>
    </row>
    <row r="19" spans="1:20" ht="9.9499999999999993" customHeight="1" x14ac:dyDescent="0.4">
      <c r="A19" s="98"/>
      <c r="B19" s="99"/>
      <c r="C19" s="148"/>
      <c r="D19" s="197"/>
      <c r="E19" s="198"/>
      <c r="F19" s="185"/>
      <c r="G19" s="199"/>
      <c r="H19" s="199"/>
      <c r="I19" s="199"/>
      <c r="J19" s="199"/>
      <c r="K19" s="145"/>
      <c r="L19" s="146"/>
      <c r="N19" s="112" t="s">
        <v>15</v>
      </c>
      <c r="O19" s="113"/>
      <c r="P19" s="113"/>
      <c r="Q19" s="113"/>
      <c r="R19" s="114"/>
      <c r="S19" s="115"/>
      <c r="T19" s="116"/>
    </row>
    <row r="20" spans="1:20" ht="9.9499999999999993" customHeight="1" x14ac:dyDescent="0.4">
      <c r="A20" s="96"/>
      <c r="B20" s="97"/>
      <c r="C20" s="147"/>
      <c r="D20" s="149"/>
      <c r="E20" s="150"/>
      <c r="F20" s="153"/>
      <c r="G20" s="155"/>
      <c r="H20" s="155"/>
      <c r="I20" s="155"/>
      <c r="J20" s="155"/>
      <c r="K20" s="156"/>
      <c r="L20" s="157"/>
      <c r="N20" s="112"/>
      <c r="O20" s="113"/>
      <c r="P20" s="113"/>
      <c r="Q20" s="113"/>
      <c r="R20" s="114"/>
      <c r="S20" s="115"/>
      <c r="T20" s="116"/>
    </row>
    <row r="21" spans="1:20" ht="15" customHeight="1" x14ac:dyDescent="0.4">
      <c r="A21" s="98"/>
      <c r="B21" s="99"/>
      <c r="C21" s="148"/>
      <c r="D21" s="151"/>
      <c r="E21" s="152"/>
      <c r="F21" s="154"/>
      <c r="G21" s="155"/>
      <c r="H21" s="155"/>
      <c r="I21" s="155"/>
      <c r="J21" s="155"/>
      <c r="K21" s="156"/>
      <c r="L21" s="157"/>
      <c r="N21" s="158" t="s">
        <v>20</v>
      </c>
      <c r="O21" s="159"/>
      <c r="P21" s="160" t="s">
        <v>21</v>
      </c>
      <c r="Q21" s="162" t="s">
        <v>22</v>
      </c>
      <c r="R21" s="163">
        <v>7715000</v>
      </c>
      <c r="S21" s="164"/>
      <c r="T21" s="165"/>
    </row>
    <row r="22" spans="1:20" ht="5.0999999999999996" customHeight="1" x14ac:dyDescent="0.4">
      <c r="A22" s="96"/>
      <c r="B22" s="97"/>
      <c r="C22" s="147"/>
      <c r="D22" s="149"/>
      <c r="E22" s="150"/>
      <c r="F22" s="153"/>
      <c r="G22" s="155"/>
      <c r="H22" s="155"/>
      <c r="I22" s="155"/>
      <c r="J22" s="155"/>
      <c r="K22" s="156"/>
      <c r="L22" s="157"/>
      <c r="N22" s="158"/>
      <c r="O22" s="159"/>
      <c r="P22" s="161"/>
      <c r="Q22" s="162"/>
      <c r="R22" s="163"/>
      <c r="S22" s="164"/>
      <c r="T22" s="165"/>
    </row>
    <row r="23" spans="1:20" ht="20.100000000000001" customHeight="1" x14ac:dyDescent="0.4">
      <c r="A23" s="98"/>
      <c r="B23" s="99"/>
      <c r="C23" s="148"/>
      <c r="D23" s="151"/>
      <c r="E23" s="152"/>
      <c r="F23" s="154"/>
      <c r="G23" s="155"/>
      <c r="H23" s="155"/>
      <c r="I23" s="155"/>
      <c r="J23" s="155"/>
      <c r="K23" s="156"/>
      <c r="L23" s="157"/>
      <c r="N23" s="6" t="s">
        <v>24</v>
      </c>
      <c r="O23" s="7"/>
      <c r="P23" s="8">
        <v>90</v>
      </c>
      <c r="Q23" s="7" t="s">
        <v>34</v>
      </c>
      <c r="R23" s="117">
        <f>R21*P23/100</f>
        <v>6943500</v>
      </c>
      <c r="S23" s="118"/>
      <c r="T23" s="119"/>
    </row>
    <row r="24" spans="1:20" ht="20.100000000000001" customHeight="1" x14ac:dyDescent="0.4">
      <c r="A24" s="96"/>
      <c r="B24" s="97"/>
      <c r="C24" s="100" t="s">
        <v>89</v>
      </c>
      <c r="D24" s="101"/>
      <c r="E24" s="102"/>
      <c r="F24" s="106"/>
      <c r="G24" s="108"/>
      <c r="H24" s="108"/>
      <c r="I24" s="108"/>
      <c r="J24" s="109" t="b">
        <v>0</v>
      </c>
      <c r="K24" s="110">
        <f>IF(K16="","",SUM(K16:L23))</f>
        <v>940000</v>
      </c>
      <c r="L24" s="111"/>
      <c r="N24" s="112" t="s">
        <v>16</v>
      </c>
      <c r="O24" s="113"/>
      <c r="P24" s="113"/>
      <c r="Q24" s="113"/>
      <c r="R24" s="114">
        <v>6000000</v>
      </c>
      <c r="S24" s="115"/>
      <c r="T24" s="116"/>
    </row>
    <row r="25" spans="1:20" ht="5.0999999999999996" customHeight="1" x14ac:dyDescent="0.4">
      <c r="A25" s="98"/>
      <c r="B25" s="99"/>
      <c r="C25" s="103"/>
      <c r="D25" s="104"/>
      <c r="E25" s="105"/>
      <c r="F25" s="107"/>
      <c r="G25" s="108"/>
      <c r="H25" s="108"/>
      <c r="I25" s="108"/>
      <c r="J25" s="109"/>
      <c r="K25" s="110"/>
      <c r="L25" s="111"/>
      <c r="N25" s="112" t="s">
        <v>17</v>
      </c>
      <c r="O25" s="113"/>
      <c r="P25" s="113"/>
      <c r="Q25" s="113"/>
      <c r="R25" s="117">
        <f>R23-R24</f>
        <v>943500</v>
      </c>
      <c r="S25" s="118"/>
      <c r="T25" s="119"/>
    </row>
    <row r="26" spans="1:20" ht="14.1" customHeight="1" x14ac:dyDescent="0.2">
      <c r="A26" s="96"/>
      <c r="B26" s="120"/>
      <c r="C26" s="280" t="s">
        <v>104</v>
      </c>
      <c r="D26" s="42"/>
      <c r="E26" s="44" t="s">
        <v>76</v>
      </c>
      <c r="F26" s="124">
        <f>SUMIF($F$16:$F$23,"",$K$16:$L$23)</f>
        <v>940000</v>
      </c>
      <c r="G26" s="124"/>
      <c r="H26" s="124"/>
      <c r="I26" s="125" t="s">
        <v>33</v>
      </c>
      <c r="J26" s="43" t="s">
        <v>78</v>
      </c>
      <c r="K26" s="128">
        <f>IF(F26="","",F26*0.1)</f>
        <v>94000</v>
      </c>
      <c r="L26" s="129"/>
      <c r="N26" s="112"/>
      <c r="O26" s="113"/>
      <c r="P26" s="113"/>
      <c r="Q26" s="113"/>
      <c r="R26" s="117"/>
      <c r="S26" s="118"/>
      <c r="T26" s="119"/>
    </row>
    <row r="27" spans="1:20" ht="14.1" customHeight="1" x14ac:dyDescent="0.2">
      <c r="A27" s="121"/>
      <c r="B27" s="122"/>
      <c r="C27" s="281"/>
      <c r="D27" s="60" t="s">
        <v>107</v>
      </c>
      <c r="E27" s="44" t="s">
        <v>77</v>
      </c>
      <c r="F27" s="124" t="str">
        <f>IF(COUNTA(F16:F23)=0,"",SUMIF($F$16:$F$23,"○",$K$16:$L$23))</f>
        <v/>
      </c>
      <c r="G27" s="124"/>
      <c r="H27" s="124"/>
      <c r="I27" s="126"/>
      <c r="J27" s="34" t="s">
        <v>79</v>
      </c>
      <c r="K27" s="128" t="str">
        <f>IF(F27="","",F27*0.08)</f>
        <v/>
      </c>
      <c r="L27" s="129"/>
      <c r="N27" s="112" t="s">
        <v>18</v>
      </c>
      <c r="O27" s="113"/>
      <c r="P27" s="113"/>
      <c r="Q27" s="113"/>
      <c r="R27" s="9" t="s">
        <v>33</v>
      </c>
      <c r="S27" s="75"/>
      <c r="T27" s="76"/>
    </row>
    <row r="28" spans="1:20" ht="14.1" customHeight="1" x14ac:dyDescent="0.2">
      <c r="A28" s="98"/>
      <c r="B28" s="123"/>
      <c r="C28" s="282"/>
      <c r="D28" s="60" t="s">
        <v>106</v>
      </c>
      <c r="E28" s="45" t="s">
        <v>90</v>
      </c>
      <c r="F28" s="124" t="str">
        <f>IF(COUNTA(F16:F23)=0,"",SUMIF($F$16:$F$23,"△",$K$16:$L$23))</f>
        <v/>
      </c>
      <c r="G28" s="124"/>
      <c r="H28" s="124"/>
      <c r="I28" s="127"/>
      <c r="J28" s="34" t="s">
        <v>91</v>
      </c>
      <c r="K28" s="130"/>
      <c r="L28" s="131"/>
      <c r="N28" s="112"/>
      <c r="O28" s="113"/>
      <c r="P28" s="113"/>
      <c r="Q28" s="113"/>
      <c r="R28" s="132">
        <v>940000</v>
      </c>
      <c r="S28" s="133"/>
      <c r="T28" s="134"/>
    </row>
    <row r="29" spans="1:20" ht="6" customHeight="1" x14ac:dyDescent="0.4">
      <c r="A29" s="135" t="s">
        <v>108</v>
      </c>
      <c r="B29" s="136"/>
      <c r="C29" s="136"/>
      <c r="D29" s="136"/>
      <c r="E29" s="136"/>
      <c r="F29" s="136"/>
      <c r="G29" s="136"/>
      <c r="H29" s="136"/>
      <c r="I29" s="100" t="s">
        <v>32</v>
      </c>
      <c r="J29" s="102"/>
      <c r="K29" s="65">
        <f>IF(K24="","",SUM(K24:L28))</f>
        <v>1034000</v>
      </c>
      <c r="L29" s="66"/>
      <c r="N29" s="112"/>
      <c r="O29" s="113"/>
      <c r="P29" s="113"/>
      <c r="Q29" s="113"/>
      <c r="R29" s="114"/>
      <c r="S29" s="115"/>
      <c r="T29" s="116"/>
    </row>
    <row r="30" spans="1:20" ht="15" customHeight="1" x14ac:dyDescent="0.4">
      <c r="A30" s="137"/>
      <c r="B30" s="138"/>
      <c r="C30" s="138"/>
      <c r="D30" s="138"/>
      <c r="E30" s="138"/>
      <c r="F30" s="138"/>
      <c r="G30" s="138"/>
      <c r="H30" s="138"/>
      <c r="I30" s="141"/>
      <c r="J30" s="142"/>
      <c r="K30" s="67"/>
      <c r="L30" s="68"/>
      <c r="N30" s="71" t="s">
        <v>19</v>
      </c>
      <c r="O30" s="72"/>
      <c r="P30" s="72"/>
      <c r="Q30" s="72"/>
      <c r="R30" s="10" t="s">
        <v>33</v>
      </c>
      <c r="S30" s="75"/>
      <c r="T30" s="76"/>
    </row>
    <row r="31" spans="1:20" ht="9.9499999999999993" customHeight="1" x14ac:dyDescent="0.4">
      <c r="A31" s="139"/>
      <c r="B31" s="140"/>
      <c r="C31" s="140"/>
      <c r="D31" s="140"/>
      <c r="E31" s="140"/>
      <c r="F31" s="140"/>
      <c r="G31" s="140"/>
      <c r="H31" s="140"/>
      <c r="I31" s="143"/>
      <c r="J31" s="144"/>
      <c r="K31" s="69"/>
      <c r="L31" s="70"/>
      <c r="N31" s="71"/>
      <c r="O31" s="72"/>
      <c r="P31" s="72"/>
      <c r="Q31" s="72"/>
      <c r="R31" s="77">
        <f>SUM(R24,R28)</f>
        <v>6940000</v>
      </c>
      <c r="S31" s="78"/>
      <c r="T31" s="79"/>
    </row>
    <row r="32" spans="1:20" ht="5.0999999999999996" customHeight="1" x14ac:dyDescent="0.4">
      <c r="N32" s="73"/>
      <c r="O32" s="74"/>
      <c r="P32" s="74"/>
      <c r="Q32" s="74"/>
      <c r="R32" s="80"/>
      <c r="S32" s="81"/>
      <c r="T32" s="82"/>
    </row>
    <row r="33" spans="1:20" ht="24.95" customHeight="1" x14ac:dyDescent="0.2">
      <c r="A33" s="11" t="s">
        <v>11</v>
      </c>
      <c r="I33" s="83" t="s">
        <v>9</v>
      </c>
      <c r="J33" s="84"/>
      <c r="K33" s="85"/>
      <c r="L33" s="86"/>
      <c r="N33" s="87" t="s">
        <v>50</v>
      </c>
      <c r="O33" s="87"/>
      <c r="P33" s="87"/>
      <c r="Q33" s="87"/>
      <c r="R33" s="87"/>
      <c r="S33" s="87"/>
      <c r="T33" s="87"/>
    </row>
    <row r="34" spans="1:20" ht="15" customHeight="1" x14ac:dyDescent="0.4">
      <c r="A34" s="12" t="s">
        <v>65</v>
      </c>
      <c r="B34" s="12"/>
      <c r="C34" s="12"/>
      <c r="D34" s="12"/>
      <c r="E34" s="12"/>
      <c r="F34" s="13"/>
      <c r="I34" s="88" t="s">
        <v>10</v>
      </c>
      <c r="J34" s="89"/>
      <c r="K34" s="92"/>
      <c r="L34" s="93"/>
    </row>
    <row r="35" spans="1:20" ht="9.9499999999999993" customHeight="1" x14ac:dyDescent="0.4">
      <c r="A35" s="62" t="s">
        <v>42</v>
      </c>
      <c r="B35" s="62"/>
      <c r="C35" s="62"/>
      <c r="D35" s="62"/>
      <c r="E35" s="62"/>
      <c r="F35" s="13"/>
      <c r="H35" s="14"/>
      <c r="I35" s="90"/>
      <c r="J35" s="91"/>
      <c r="K35" s="94"/>
      <c r="L35" s="95"/>
    </row>
    <row r="36" spans="1:20" ht="5.0999999999999996" customHeight="1" x14ac:dyDescent="0.4">
      <c r="A36" s="62"/>
      <c r="B36" s="62"/>
      <c r="C36" s="62"/>
      <c r="D36" s="62"/>
      <c r="E36" s="62"/>
      <c r="F36" s="13"/>
    </row>
    <row r="37" spans="1:20" ht="15" customHeight="1" x14ac:dyDescent="0.4">
      <c r="A37" s="12" t="s">
        <v>43</v>
      </c>
      <c r="B37" s="12"/>
      <c r="C37" s="12"/>
      <c r="D37" s="12"/>
      <c r="E37" s="12"/>
      <c r="F37" s="13"/>
    </row>
    <row r="38" spans="1:20" ht="15" customHeight="1" x14ac:dyDescent="0.4">
      <c r="A38" s="12" t="s">
        <v>44</v>
      </c>
      <c r="B38" s="12"/>
      <c r="C38" s="12"/>
      <c r="D38" s="12"/>
      <c r="E38" s="12"/>
      <c r="F38" s="13"/>
    </row>
    <row r="39" spans="1:20" ht="15" customHeight="1" x14ac:dyDescent="0.4">
      <c r="A39" s="12" t="s">
        <v>25</v>
      </c>
      <c r="B39" s="12"/>
      <c r="C39" s="12"/>
      <c r="D39" s="12"/>
      <c r="E39" s="12"/>
      <c r="F39" s="13"/>
    </row>
    <row r="40" spans="1:20" ht="15" customHeight="1" x14ac:dyDescent="0.4">
      <c r="A40" s="12" t="s">
        <v>45</v>
      </c>
      <c r="B40" s="12"/>
      <c r="C40" s="12"/>
      <c r="D40" s="12"/>
      <c r="E40" s="12"/>
      <c r="F40" s="13"/>
    </row>
    <row r="41" spans="1:20" ht="15" customHeight="1" x14ac:dyDescent="0.4">
      <c r="A41" s="12" t="s">
        <v>26</v>
      </c>
      <c r="B41" s="12"/>
      <c r="C41" s="12"/>
      <c r="D41" s="12"/>
      <c r="E41" s="12"/>
      <c r="F41" s="13"/>
    </row>
    <row r="42" spans="1:20" ht="12.75" customHeight="1" x14ac:dyDescent="0.4">
      <c r="H42" s="15" t="s">
        <v>27</v>
      </c>
      <c r="I42" s="63"/>
      <c r="J42" s="63"/>
      <c r="N42" s="15"/>
      <c r="O42" s="15"/>
      <c r="P42" s="15" t="s">
        <v>28</v>
      </c>
      <c r="Q42" s="64"/>
      <c r="R42" s="64"/>
      <c r="S42" s="64"/>
      <c r="T42" s="16" t="s">
        <v>35</v>
      </c>
    </row>
    <row r="43" spans="1:20" ht="23.25" customHeight="1" x14ac:dyDescent="0.4">
      <c r="A43" s="283" t="s">
        <v>63</v>
      </c>
      <c r="B43" s="283"/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</row>
    <row r="44" spans="1:20" ht="23.25" customHeight="1" x14ac:dyDescent="0.4"/>
    <row r="45" spans="1:20" ht="22.5" customHeight="1" x14ac:dyDescent="0.4">
      <c r="C45" s="267" t="s">
        <v>59</v>
      </c>
      <c r="D45" s="268"/>
      <c r="E45" s="268"/>
      <c r="F45" s="268"/>
      <c r="G45" s="268"/>
      <c r="H45" s="268"/>
      <c r="I45" s="269"/>
      <c r="K45" s="284" t="s">
        <v>59</v>
      </c>
      <c r="L45" s="284"/>
      <c r="M45" s="284"/>
      <c r="N45" s="284"/>
      <c r="O45" s="284"/>
      <c r="P45" s="284"/>
      <c r="Q45" s="284"/>
      <c r="R45" s="284"/>
      <c r="S45" s="284"/>
    </row>
    <row r="46" spans="1:20" x14ac:dyDescent="0.4">
      <c r="C46" s="276" t="s">
        <v>58</v>
      </c>
      <c r="D46" s="276"/>
      <c r="E46" s="270" t="s">
        <v>55</v>
      </c>
      <c r="F46" s="271"/>
      <c r="G46" s="271"/>
      <c r="H46" s="272"/>
      <c r="I46" s="255" t="s">
        <v>56</v>
      </c>
      <c r="K46" s="276" t="s">
        <v>58</v>
      </c>
      <c r="L46" s="276"/>
      <c r="M46" s="270" t="s">
        <v>55</v>
      </c>
      <c r="N46" s="271"/>
      <c r="O46" s="271"/>
      <c r="P46" s="271"/>
      <c r="Q46" s="271"/>
      <c r="R46" s="272"/>
      <c r="S46" s="255" t="s">
        <v>56</v>
      </c>
    </row>
    <row r="47" spans="1:20" ht="20.100000000000001" customHeight="1" x14ac:dyDescent="0.4">
      <c r="C47" s="275" t="s">
        <v>57</v>
      </c>
      <c r="D47" s="275"/>
      <c r="E47" s="273"/>
      <c r="F47" s="63"/>
      <c r="G47" s="63"/>
      <c r="H47" s="274"/>
      <c r="I47" s="257"/>
      <c r="K47" s="275" t="s">
        <v>57</v>
      </c>
      <c r="L47" s="275"/>
      <c r="M47" s="273"/>
      <c r="N47" s="63"/>
      <c r="O47" s="63"/>
      <c r="P47" s="63"/>
      <c r="Q47" s="63"/>
      <c r="R47" s="274"/>
      <c r="S47" s="257"/>
    </row>
    <row r="48" spans="1:20" ht="9" customHeight="1" x14ac:dyDescent="0.4">
      <c r="C48" s="278" t="s">
        <v>98</v>
      </c>
      <c r="D48" s="279"/>
      <c r="E48" s="258" t="s">
        <v>64</v>
      </c>
      <c r="F48" s="259"/>
      <c r="G48" s="259"/>
      <c r="H48" s="260"/>
      <c r="I48" s="255" t="s">
        <v>54</v>
      </c>
      <c r="K48" s="249" t="s">
        <v>60</v>
      </c>
      <c r="L48" s="250"/>
      <c r="M48" s="258"/>
      <c r="N48" s="259"/>
      <c r="O48" s="259"/>
      <c r="P48" s="259"/>
      <c r="Q48" s="259"/>
      <c r="R48" s="260"/>
      <c r="S48" s="277"/>
    </row>
    <row r="49" spans="3:19" ht="9" customHeight="1" x14ac:dyDescent="0.4">
      <c r="C49" s="278"/>
      <c r="D49" s="279"/>
      <c r="E49" s="261"/>
      <c r="F49" s="262"/>
      <c r="G49" s="262"/>
      <c r="H49" s="263"/>
      <c r="I49" s="256"/>
      <c r="K49" s="251"/>
      <c r="L49" s="252"/>
      <c r="M49" s="261"/>
      <c r="N49" s="262"/>
      <c r="O49" s="262"/>
      <c r="P49" s="262"/>
      <c r="Q49" s="262"/>
      <c r="R49" s="263"/>
      <c r="S49" s="277"/>
    </row>
    <row r="50" spans="3:19" ht="9" customHeight="1" x14ac:dyDescent="0.4">
      <c r="C50" s="278"/>
      <c r="D50" s="279"/>
      <c r="E50" s="261"/>
      <c r="F50" s="262"/>
      <c r="G50" s="262"/>
      <c r="H50" s="263"/>
      <c r="I50" s="256"/>
      <c r="K50" s="251"/>
      <c r="L50" s="252"/>
      <c r="M50" s="261"/>
      <c r="N50" s="262"/>
      <c r="O50" s="262"/>
      <c r="P50" s="262"/>
      <c r="Q50" s="262"/>
      <c r="R50" s="263"/>
      <c r="S50" s="277"/>
    </row>
    <row r="51" spans="3:19" ht="9" customHeight="1" x14ac:dyDescent="0.4">
      <c r="C51" s="279"/>
      <c r="D51" s="279"/>
      <c r="E51" s="264"/>
      <c r="F51" s="265"/>
      <c r="G51" s="265"/>
      <c r="H51" s="266"/>
      <c r="I51" s="257"/>
      <c r="K51" s="253"/>
      <c r="L51" s="254"/>
      <c r="M51" s="264"/>
      <c r="N51" s="265"/>
      <c r="O51" s="265"/>
      <c r="P51" s="265"/>
      <c r="Q51" s="265"/>
      <c r="R51" s="266"/>
      <c r="S51" s="277"/>
    </row>
    <row r="52" spans="3:19" ht="9" customHeight="1" x14ac:dyDescent="0.4">
      <c r="C52" s="278" t="s">
        <v>97</v>
      </c>
      <c r="D52" s="279"/>
      <c r="E52" s="258" t="s">
        <v>100</v>
      </c>
      <c r="F52" s="259"/>
      <c r="G52" s="259"/>
      <c r="H52" s="260"/>
      <c r="I52" s="277" t="s">
        <v>99</v>
      </c>
      <c r="K52" s="249" t="s">
        <v>61</v>
      </c>
      <c r="L52" s="250"/>
      <c r="M52" s="258"/>
      <c r="N52" s="259"/>
      <c r="O52" s="259"/>
      <c r="P52" s="259"/>
      <c r="Q52" s="259"/>
      <c r="R52" s="260"/>
      <c r="S52" s="277"/>
    </row>
    <row r="53" spans="3:19" ht="9" customHeight="1" x14ac:dyDescent="0.4">
      <c r="C53" s="278"/>
      <c r="D53" s="279"/>
      <c r="E53" s="261"/>
      <c r="F53" s="262"/>
      <c r="G53" s="262"/>
      <c r="H53" s="263"/>
      <c r="I53" s="277"/>
      <c r="K53" s="251"/>
      <c r="L53" s="252"/>
      <c r="M53" s="261"/>
      <c r="N53" s="262"/>
      <c r="O53" s="262"/>
      <c r="P53" s="262"/>
      <c r="Q53" s="262"/>
      <c r="R53" s="263"/>
      <c r="S53" s="277"/>
    </row>
    <row r="54" spans="3:19" ht="9" customHeight="1" x14ac:dyDescent="0.4">
      <c r="C54" s="278"/>
      <c r="D54" s="279"/>
      <c r="E54" s="261"/>
      <c r="F54" s="262"/>
      <c r="G54" s="262"/>
      <c r="H54" s="263"/>
      <c r="I54" s="277"/>
      <c r="K54" s="251"/>
      <c r="L54" s="252"/>
      <c r="M54" s="261"/>
      <c r="N54" s="262"/>
      <c r="O54" s="262"/>
      <c r="P54" s="262"/>
      <c r="Q54" s="262"/>
      <c r="R54" s="263"/>
      <c r="S54" s="277"/>
    </row>
    <row r="55" spans="3:19" ht="9" customHeight="1" x14ac:dyDescent="0.4">
      <c r="C55" s="279"/>
      <c r="D55" s="279"/>
      <c r="E55" s="264"/>
      <c r="F55" s="265"/>
      <c r="G55" s="265"/>
      <c r="H55" s="266"/>
      <c r="I55" s="277"/>
      <c r="K55" s="253"/>
      <c r="L55" s="254"/>
      <c r="M55" s="264"/>
      <c r="N55" s="265"/>
      <c r="O55" s="265"/>
      <c r="P55" s="265"/>
      <c r="Q55" s="265"/>
      <c r="R55" s="266"/>
      <c r="S55" s="277"/>
    </row>
    <row r="56" spans="3:19" ht="9" customHeight="1" x14ac:dyDescent="0.4">
      <c r="C56" s="249" t="s">
        <v>95</v>
      </c>
      <c r="D56" s="250"/>
      <c r="E56" s="258" t="s">
        <v>102</v>
      </c>
      <c r="F56" s="259"/>
      <c r="G56" s="259"/>
      <c r="H56" s="260"/>
      <c r="I56" s="277" t="s">
        <v>53</v>
      </c>
      <c r="K56" s="249" t="s">
        <v>62</v>
      </c>
      <c r="L56" s="250"/>
      <c r="M56" s="258"/>
      <c r="N56" s="259"/>
      <c r="O56" s="259"/>
      <c r="P56" s="259"/>
      <c r="Q56" s="259"/>
      <c r="R56" s="260"/>
      <c r="S56" s="277"/>
    </row>
    <row r="57" spans="3:19" ht="9" customHeight="1" x14ac:dyDescent="0.4">
      <c r="C57" s="251"/>
      <c r="D57" s="252"/>
      <c r="E57" s="261"/>
      <c r="F57" s="262"/>
      <c r="G57" s="262"/>
      <c r="H57" s="263"/>
      <c r="I57" s="277"/>
      <c r="K57" s="251"/>
      <c r="L57" s="252"/>
      <c r="M57" s="261"/>
      <c r="N57" s="262"/>
      <c r="O57" s="262"/>
      <c r="P57" s="262"/>
      <c r="Q57" s="262"/>
      <c r="R57" s="263"/>
      <c r="S57" s="277"/>
    </row>
    <row r="58" spans="3:19" ht="9" customHeight="1" x14ac:dyDescent="0.4">
      <c r="C58" s="251"/>
      <c r="D58" s="252"/>
      <c r="E58" s="261"/>
      <c r="F58" s="262"/>
      <c r="G58" s="262"/>
      <c r="H58" s="263"/>
      <c r="I58" s="277"/>
      <c r="K58" s="251"/>
      <c r="L58" s="252"/>
      <c r="M58" s="261"/>
      <c r="N58" s="262"/>
      <c r="O58" s="262"/>
      <c r="P58" s="262"/>
      <c r="Q58" s="262"/>
      <c r="R58" s="263"/>
      <c r="S58" s="277"/>
    </row>
    <row r="59" spans="3:19" ht="9" customHeight="1" x14ac:dyDescent="0.4">
      <c r="C59" s="253"/>
      <c r="D59" s="254"/>
      <c r="E59" s="264"/>
      <c r="F59" s="265"/>
      <c r="G59" s="265"/>
      <c r="H59" s="266"/>
      <c r="I59" s="277"/>
      <c r="K59" s="253"/>
      <c r="L59" s="254"/>
      <c r="M59" s="264"/>
      <c r="N59" s="265"/>
      <c r="O59" s="265"/>
      <c r="P59" s="265"/>
      <c r="Q59" s="265"/>
      <c r="R59" s="266"/>
      <c r="S59" s="277"/>
    </row>
    <row r="60" spans="3:19" ht="9" customHeight="1" x14ac:dyDescent="0.4">
      <c r="C60" s="278" t="s">
        <v>96</v>
      </c>
      <c r="D60" s="279"/>
      <c r="E60" s="258" t="s">
        <v>101</v>
      </c>
      <c r="F60" s="259"/>
      <c r="G60" s="259"/>
      <c r="H60" s="260"/>
      <c r="I60" s="255" t="s">
        <v>52</v>
      </c>
      <c r="K60" s="278"/>
      <c r="L60" s="279"/>
      <c r="M60" s="258"/>
      <c r="N60" s="259"/>
      <c r="O60" s="259"/>
      <c r="P60" s="259"/>
      <c r="Q60" s="259"/>
      <c r="R60" s="260"/>
      <c r="S60" s="277"/>
    </row>
    <row r="61" spans="3:19" ht="9" customHeight="1" x14ac:dyDescent="0.4">
      <c r="C61" s="278"/>
      <c r="D61" s="279"/>
      <c r="E61" s="261"/>
      <c r="F61" s="262"/>
      <c r="G61" s="262"/>
      <c r="H61" s="263"/>
      <c r="I61" s="256"/>
      <c r="K61" s="278"/>
      <c r="L61" s="279"/>
      <c r="M61" s="261"/>
      <c r="N61" s="262"/>
      <c r="O61" s="262"/>
      <c r="P61" s="262"/>
      <c r="Q61" s="262"/>
      <c r="R61" s="263"/>
      <c r="S61" s="277"/>
    </row>
    <row r="62" spans="3:19" ht="9" customHeight="1" x14ac:dyDescent="0.4">
      <c r="C62" s="278"/>
      <c r="D62" s="279"/>
      <c r="E62" s="261"/>
      <c r="F62" s="262"/>
      <c r="G62" s="262"/>
      <c r="H62" s="263"/>
      <c r="I62" s="256"/>
      <c r="K62" s="278"/>
      <c r="L62" s="279"/>
      <c r="M62" s="261"/>
      <c r="N62" s="262"/>
      <c r="O62" s="262"/>
      <c r="P62" s="262"/>
      <c r="Q62" s="262"/>
      <c r="R62" s="263"/>
      <c r="S62" s="277"/>
    </row>
    <row r="63" spans="3:19" ht="9" customHeight="1" x14ac:dyDescent="0.4">
      <c r="C63" s="279"/>
      <c r="D63" s="279"/>
      <c r="E63" s="264"/>
      <c r="F63" s="265"/>
      <c r="G63" s="265"/>
      <c r="H63" s="266"/>
      <c r="I63" s="257"/>
      <c r="K63" s="279"/>
      <c r="L63" s="279"/>
      <c r="M63" s="264"/>
      <c r="N63" s="265"/>
      <c r="O63" s="265"/>
      <c r="P63" s="265"/>
      <c r="Q63" s="265"/>
      <c r="R63" s="266"/>
      <c r="S63" s="277"/>
    </row>
    <row r="64" spans="3:19" ht="9" customHeight="1" x14ac:dyDescent="0.4">
      <c r="C64" s="278" t="s">
        <v>113</v>
      </c>
      <c r="D64" s="279"/>
      <c r="E64" s="258" t="s">
        <v>114</v>
      </c>
      <c r="F64" s="259"/>
      <c r="G64" s="259"/>
      <c r="H64" s="260"/>
      <c r="I64" s="277" t="s">
        <v>99</v>
      </c>
      <c r="K64" s="278"/>
      <c r="L64" s="279"/>
      <c r="M64" s="258"/>
      <c r="N64" s="259"/>
      <c r="O64" s="259"/>
      <c r="P64" s="259"/>
      <c r="Q64" s="259"/>
      <c r="R64" s="260"/>
      <c r="S64" s="277"/>
    </row>
    <row r="65" spans="3:19" ht="9" customHeight="1" x14ac:dyDescent="0.4">
      <c r="C65" s="278"/>
      <c r="D65" s="279"/>
      <c r="E65" s="261"/>
      <c r="F65" s="262"/>
      <c r="G65" s="262"/>
      <c r="H65" s="263"/>
      <c r="I65" s="277"/>
      <c r="K65" s="278"/>
      <c r="L65" s="279"/>
      <c r="M65" s="261"/>
      <c r="N65" s="262"/>
      <c r="O65" s="262"/>
      <c r="P65" s="262"/>
      <c r="Q65" s="262"/>
      <c r="R65" s="263"/>
      <c r="S65" s="277"/>
    </row>
    <row r="66" spans="3:19" ht="9" customHeight="1" x14ac:dyDescent="0.4">
      <c r="C66" s="278"/>
      <c r="D66" s="279"/>
      <c r="E66" s="261"/>
      <c r="F66" s="262"/>
      <c r="G66" s="262"/>
      <c r="H66" s="263"/>
      <c r="I66" s="277"/>
      <c r="K66" s="278"/>
      <c r="L66" s="279"/>
      <c r="M66" s="261"/>
      <c r="N66" s="262"/>
      <c r="O66" s="262"/>
      <c r="P66" s="262"/>
      <c r="Q66" s="262"/>
      <c r="R66" s="263"/>
      <c r="S66" s="277"/>
    </row>
    <row r="67" spans="3:19" ht="9" customHeight="1" x14ac:dyDescent="0.4">
      <c r="C67" s="279"/>
      <c r="D67" s="279"/>
      <c r="E67" s="264"/>
      <c r="F67" s="265"/>
      <c r="G67" s="265"/>
      <c r="H67" s="266"/>
      <c r="I67" s="277"/>
      <c r="K67" s="279"/>
      <c r="L67" s="279"/>
      <c r="M67" s="264"/>
      <c r="N67" s="265"/>
      <c r="O67" s="265"/>
      <c r="P67" s="265"/>
      <c r="Q67" s="265"/>
      <c r="R67" s="266"/>
      <c r="S67" s="277"/>
    </row>
    <row r="68" spans="3:19" ht="9" customHeight="1" x14ac:dyDescent="0.4">
      <c r="C68" s="278" t="s">
        <v>115</v>
      </c>
      <c r="D68" s="279"/>
      <c r="E68" s="258" t="s">
        <v>117</v>
      </c>
      <c r="F68" s="259"/>
      <c r="G68" s="259"/>
      <c r="H68" s="260"/>
      <c r="I68" s="255" t="s">
        <v>116</v>
      </c>
      <c r="K68" s="278"/>
      <c r="L68" s="279"/>
      <c r="M68" s="258"/>
      <c r="N68" s="259"/>
      <c r="O68" s="259"/>
      <c r="P68" s="259"/>
      <c r="Q68" s="259"/>
      <c r="R68" s="260"/>
      <c r="S68" s="277"/>
    </row>
    <row r="69" spans="3:19" ht="9" customHeight="1" x14ac:dyDescent="0.4">
      <c r="C69" s="278"/>
      <c r="D69" s="279"/>
      <c r="E69" s="261"/>
      <c r="F69" s="262"/>
      <c r="G69" s="262"/>
      <c r="H69" s="263"/>
      <c r="I69" s="256"/>
      <c r="K69" s="278"/>
      <c r="L69" s="279"/>
      <c r="M69" s="261"/>
      <c r="N69" s="262"/>
      <c r="O69" s="262"/>
      <c r="P69" s="262"/>
      <c r="Q69" s="262"/>
      <c r="R69" s="263"/>
      <c r="S69" s="277"/>
    </row>
    <row r="70" spans="3:19" ht="9" customHeight="1" x14ac:dyDescent="0.4">
      <c r="C70" s="278"/>
      <c r="D70" s="279"/>
      <c r="E70" s="261"/>
      <c r="F70" s="262"/>
      <c r="G70" s="262"/>
      <c r="H70" s="263"/>
      <c r="I70" s="256"/>
      <c r="K70" s="278"/>
      <c r="L70" s="279"/>
      <c r="M70" s="261"/>
      <c r="N70" s="262"/>
      <c r="O70" s="262"/>
      <c r="P70" s="262"/>
      <c r="Q70" s="262"/>
      <c r="R70" s="263"/>
      <c r="S70" s="277"/>
    </row>
    <row r="71" spans="3:19" ht="9" customHeight="1" x14ac:dyDescent="0.4">
      <c r="C71" s="279"/>
      <c r="D71" s="279"/>
      <c r="E71" s="264"/>
      <c r="F71" s="265"/>
      <c r="G71" s="265"/>
      <c r="H71" s="266"/>
      <c r="I71" s="257"/>
      <c r="K71" s="279"/>
      <c r="L71" s="279"/>
      <c r="M71" s="264"/>
      <c r="N71" s="265"/>
      <c r="O71" s="265"/>
      <c r="P71" s="265"/>
      <c r="Q71" s="265"/>
      <c r="R71" s="266"/>
      <c r="S71" s="277"/>
    </row>
    <row r="72" spans="3:19" ht="9" customHeight="1" x14ac:dyDescent="0.4">
      <c r="C72" s="278" t="s">
        <v>118</v>
      </c>
      <c r="D72" s="279"/>
      <c r="E72" s="258" t="s">
        <v>120</v>
      </c>
      <c r="F72" s="259"/>
      <c r="G72" s="259"/>
      <c r="H72" s="260"/>
      <c r="I72" s="391" t="s">
        <v>119</v>
      </c>
      <c r="K72" s="278"/>
      <c r="L72" s="279"/>
      <c r="M72" s="258"/>
      <c r="N72" s="259"/>
      <c r="O72" s="259"/>
      <c r="P72" s="259"/>
      <c r="Q72" s="259"/>
      <c r="R72" s="260"/>
      <c r="S72" s="277"/>
    </row>
    <row r="73" spans="3:19" ht="9" customHeight="1" x14ac:dyDescent="0.4">
      <c r="C73" s="278"/>
      <c r="D73" s="279"/>
      <c r="E73" s="261"/>
      <c r="F73" s="262"/>
      <c r="G73" s="262"/>
      <c r="H73" s="263"/>
      <c r="I73" s="277"/>
      <c r="K73" s="278"/>
      <c r="L73" s="279"/>
      <c r="M73" s="261"/>
      <c r="N73" s="262"/>
      <c r="O73" s="262"/>
      <c r="P73" s="262"/>
      <c r="Q73" s="262"/>
      <c r="R73" s="263"/>
      <c r="S73" s="277"/>
    </row>
    <row r="74" spans="3:19" ht="9" customHeight="1" x14ac:dyDescent="0.4">
      <c r="C74" s="278"/>
      <c r="D74" s="279"/>
      <c r="E74" s="261"/>
      <c r="F74" s="262"/>
      <c r="G74" s="262"/>
      <c r="H74" s="263"/>
      <c r="I74" s="277"/>
      <c r="K74" s="278"/>
      <c r="L74" s="279"/>
      <c r="M74" s="261"/>
      <c r="N74" s="262"/>
      <c r="O74" s="262"/>
      <c r="P74" s="262"/>
      <c r="Q74" s="262"/>
      <c r="R74" s="263"/>
      <c r="S74" s="277"/>
    </row>
    <row r="75" spans="3:19" ht="9" customHeight="1" x14ac:dyDescent="0.4">
      <c r="C75" s="279"/>
      <c r="D75" s="279"/>
      <c r="E75" s="264"/>
      <c r="F75" s="265"/>
      <c r="G75" s="265"/>
      <c r="H75" s="266"/>
      <c r="I75" s="277"/>
      <c r="K75" s="279"/>
      <c r="L75" s="279"/>
      <c r="M75" s="264"/>
      <c r="N75" s="265"/>
      <c r="O75" s="265"/>
      <c r="P75" s="265"/>
      <c r="Q75" s="265"/>
      <c r="R75" s="266"/>
      <c r="S75" s="277"/>
    </row>
    <row r="76" spans="3:19" ht="9" customHeight="1" x14ac:dyDescent="0.4">
      <c r="C76" s="278" t="s">
        <v>121</v>
      </c>
      <c r="D76" s="279"/>
      <c r="E76" s="258" t="s">
        <v>64</v>
      </c>
      <c r="F76" s="259"/>
      <c r="G76" s="259"/>
      <c r="H76" s="260"/>
      <c r="I76" s="255" t="s">
        <v>54</v>
      </c>
      <c r="K76" s="278"/>
      <c r="L76" s="279"/>
      <c r="M76" s="258"/>
      <c r="N76" s="259"/>
      <c r="O76" s="259"/>
      <c r="P76" s="259"/>
      <c r="Q76" s="259"/>
      <c r="R76" s="260"/>
      <c r="S76" s="277"/>
    </row>
    <row r="77" spans="3:19" ht="9" customHeight="1" x14ac:dyDescent="0.4">
      <c r="C77" s="278"/>
      <c r="D77" s="279"/>
      <c r="E77" s="261"/>
      <c r="F77" s="262"/>
      <c r="G77" s="262"/>
      <c r="H77" s="263"/>
      <c r="I77" s="256"/>
      <c r="K77" s="278"/>
      <c r="L77" s="279"/>
      <c r="M77" s="261"/>
      <c r="N77" s="262"/>
      <c r="O77" s="262"/>
      <c r="P77" s="262"/>
      <c r="Q77" s="262"/>
      <c r="R77" s="263"/>
      <c r="S77" s="277"/>
    </row>
    <row r="78" spans="3:19" ht="9" customHeight="1" x14ac:dyDescent="0.4">
      <c r="C78" s="278"/>
      <c r="D78" s="279"/>
      <c r="E78" s="261"/>
      <c r="F78" s="262"/>
      <c r="G78" s="262"/>
      <c r="H78" s="263"/>
      <c r="I78" s="256"/>
      <c r="K78" s="278"/>
      <c r="L78" s="279"/>
      <c r="M78" s="261"/>
      <c r="N78" s="262"/>
      <c r="O78" s="262"/>
      <c r="P78" s="262"/>
      <c r="Q78" s="262"/>
      <c r="R78" s="263"/>
      <c r="S78" s="277"/>
    </row>
    <row r="79" spans="3:19" ht="9" customHeight="1" x14ac:dyDescent="0.4">
      <c r="C79" s="279"/>
      <c r="D79" s="279"/>
      <c r="E79" s="264"/>
      <c r="F79" s="265"/>
      <c r="G79" s="265"/>
      <c r="H79" s="266"/>
      <c r="I79" s="257"/>
      <c r="K79" s="279"/>
      <c r="L79" s="279"/>
      <c r="M79" s="264"/>
      <c r="N79" s="265"/>
      <c r="O79" s="265"/>
      <c r="P79" s="265"/>
      <c r="Q79" s="265"/>
      <c r="R79" s="266"/>
      <c r="S79" s="277"/>
    </row>
    <row r="80" spans="3:19" ht="9" customHeight="1" x14ac:dyDescent="0.4">
      <c r="C80" s="249" t="s">
        <v>122</v>
      </c>
      <c r="D80" s="250"/>
      <c r="E80" s="258" t="s">
        <v>124</v>
      </c>
      <c r="F80" s="259"/>
      <c r="G80" s="259"/>
      <c r="H80" s="260"/>
      <c r="I80" s="255" t="s">
        <v>123</v>
      </c>
      <c r="K80" s="278"/>
      <c r="L80" s="279"/>
      <c r="M80" s="258"/>
      <c r="N80" s="259"/>
      <c r="O80" s="259"/>
      <c r="P80" s="259"/>
      <c r="Q80" s="259"/>
      <c r="R80" s="260"/>
      <c r="S80" s="277"/>
    </row>
    <row r="81" spans="3:19" ht="9" customHeight="1" x14ac:dyDescent="0.4">
      <c r="C81" s="251"/>
      <c r="D81" s="252"/>
      <c r="E81" s="261"/>
      <c r="F81" s="262"/>
      <c r="G81" s="262"/>
      <c r="H81" s="263"/>
      <c r="I81" s="256"/>
      <c r="K81" s="278"/>
      <c r="L81" s="279"/>
      <c r="M81" s="261"/>
      <c r="N81" s="262"/>
      <c r="O81" s="262"/>
      <c r="P81" s="262"/>
      <c r="Q81" s="262"/>
      <c r="R81" s="263"/>
      <c r="S81" s="277"/>
    </row>
    <row r="82" spans="3:19" ht="9" customHeight="1" x14ac:dyDescent="0.4">
      <c r="C82" s="251"/>
      <c r="D82" s="252"/>
      <c r="E82" s="261"/>
      <c r="F82" s="262"/>
      <c r="G82" s="262"/>
      <c r="H82" s="263"/>
      <c r="I82" s="256"/>
      <c r="K82" s="278"/>
      <c r="L82" s="279"/>
      <c r="M82" s="261"/>
      <c r="N82" s="262"/>
      <c r="O82" s="262"/>
      <c r="P82" s="262"/>
      <c r="Q82" s="262"/>
      <c r="R82" s="263"/>
      <c r="S82" s="277"/>
    </row>
    <row r="83" spans="3:19" ht="9" customHeight="1" x14ac:dyDescent="0.4">
      <c r="C83" s="253"/>
      <c r="D83" s="254"/>
      <c r="E83" s="264"/>
      <c r="F83" s="265"/>
      <c r="G83" s="265"/>
      <c r="H83" s="266"/>
      <c r="I83" s="257"/>
      <c r="K83" s="279"/>
      <c r="L83" s="279"/>
      <c r="M83" s="264"/>
      <c r="N83" s="265"/>
      <c r="O83" s="265"/>
      <c r="P83" s="265"/>
      <c r="Q83" s="265"/>
      <c r="R83" s="266"/>
      <c r="S83" s="277"/>
    </row>
    <row r="84" spans="3:19" ht="9" customHeight="1" x14ac:dyDescent="0.4">
      <c r="C84" s="249"/>
      <c r="D84" s="250"/>
      <c r="E84" s="258"/>
      <c r="F84" s="259"/>
      <c r="G84" s="259"/>
      <c r="H84" s="260"/>
      <c r="I84" s="255"/>
      <c r="K84" s="278"/>
      <c r="L84" s="279"/>
      <c r="M84" s="258"/>
      <c r="N84" s="259"/>
      <c r="O84" s="259"/>
      <c r="P84" s="259"/>
      <c r="Q84" s="259"/>
      <c r="R84" s="260"/>
      <c r="S84" s="277"/>
    </row>
    <row r="85" spans="3:19" ht="9" customHeight="1" x14ac:dyDescent="0.4">
      <c r="C85" s="251"/>
      <c r="D85" s="252"/>
      <c r="E85" s="261"/>
      <c r="F85" s="262"/>
      <c r="G85" s="262"/>
      <c r="H85" s="263"/>
      <c r="I85" s="256"/>
      <c r="K85" s="278"/>
      <c r="L85" s="279"/>
      <c r="M85" s="261"/>
      <c r="N85" s="262"/>
      <c r="O85" s="262"/>
      <c r="P85" s="262"/>
      <c r="Q85" s="262"/>
      <c r="R85" s="263"/>
      <c r="S85" s="277"/>
    </row>
    <row r="86" spans="3:19" ht="9" customHeight="1" x14ac:dyDescent="0.4">
      <c r="C86" s="251"/>
      <c r="D86" s="252"/>
      <c r="E86" s="261"/>
      <c r="F86" s="262"/>
      <c r="G86" s="262"/>
      <c r="H86" s="263"/>
      <c r="I86" s="256"/>
      <c r="K86" s="278"/>
      <c r="L86" s="279"/>
      <c r="M86" s="261"/>
      <c r="N86" s="262"/>
      <c r="O86" s="262"/>
      <c r="P86" s="262"/>
      <c r="Q86" s="262"/>
      <c r="R86" s="263"/>
      <c r="S86" s="277"/>
    </row>
    <row r="87" spans="3:19" ht="9" customHeight="1" x14ac:dyDescent="0.4">
      <c r="C87" s="253"/>
      <c r="D87" s="254"/>
      <c r="E87" s="264"/>
      <c r="F87" s="265"/>
      <c r="G87" s="265"/>
      <c r="H87" s="266"/>
      <c r="I87" s="257"/>
      <c r="K87" s="279"/>
      <c r="L87" s="279"/>
      <c r="M87" s="264"/>
      <c r="N87" s="265"/>
      <c r="O87" s="265"/>
      <c r="P87" s="265"/>
      <c r="Q87" s="265"/>
      <c r="R87" s="266"/>
      <c r="S87" s="277"/>
    </row>
    <row r="88" spans="3:19" ht="9" customHeight="1" x14ac:dyDescent="0.4"/>
    <row r="89" spans="3:19" ht="9" customHeight="1" x14ac:dyDescent="0.4"/>
    <row r="90" spans="3:19" ht="9" customHeight="1" x14ac:dyDescent="0.4"/>
    <row r="91" spans="3:19" ht="9" customHeight="1" x14ac:dyDescent="0.4"/>
  </sheetData>
  <mergeCells count="183">
    <mergeCell ref="C26:C28"/>
    <mergeCell ref="A43:T43"/>
    <mergeCell ref="K45:S45"/>
    <mergeCell ref="K84:L87"/>
    <mergeCell ref="S84:S87"/>
    <mergeCell ref="S46:S47"/>
    <mergeCell ref="M46:R47"/>
    <mergeCell ref="M48:R51"/>
    <mergeCell ref="M52:R55"/>
    <mergeCell ref="M56:R59"/>
    <mergeCell ref="M60:R63"/>
    <mergeCell ref="M64:R67"/>
    <mergeCell ref="M68:R71"/>
    <mergeCell ref="M72:R75"/>
    <mergeCell ref="M76:R79"/>
    <mergeCell ref="K76:L79"/>
    <mergeCell ref="S76:S79"/>
    <mergeCell ref="K80:L83"/>
    <mergeCell ref="S80:S83"/>
    <mergeCell ref="M80:R83"/>
    <mergeCell ref="K68:L71"/>
    <mergeCell ref="S68:S71"/>
    <mergeCell ref="K72:L75"/>
    <mergeCell ref="S72:S75"/>
    <mergeCell ref="E84:H87"/>
    <mergeCell ref="K46:L46"/>
    <mergeCell ref="K47:L47"/>
    <mergeCell ref="K48:L51"/>
    <mergeCell ref="S48:S51"/>
    <mergeCell ref="K52:L55"/>
    <mergeCell ref="S52:S55"/>
    <mergeCell ref="K56:L59"/>
    <mergeCell ref="S56:S59"/>
    <mergeCell ref="K60:L63"/>
    <mergeCell ref="I56:I59"/>
    <mergeCell ref="I60:I63"/>
    <mergeCell ref="I64:I67"/>
    <mergeCell ref="M84:R87"/>
    <mergeCell ref="C68:D71"/>
    <mergeCell ref="C72:D75"/>
    <mergeCell ref="C48:D51"/>
    <mergeCell ref="C52:D55"/>
    <mergeCell ref="C56:D59"/>
    <mergeCell ref="C60:D63"/>
    <mergeCell ref="C64:D67"/>
    <mergeCell ref="K64:L67"/>
    <mergeCell ref="S64:S67"/>
    <mergeCell ref="S60:S63"/>
    <mergeCell ref="C84:D87"/>
    <mergeCell ref="I84:I87"/>
    <mergeCell ref="E76:H79"/>
    <mergeCell ref="C76:D79"/>
    <mergeCell ref="I76:I79"/>
    <mergeCell ref="C80:D83"/>
    <mergeCell ref="I80:I83"/>
    <mergeCell ref="E80:H83"/>
    <mergeCell ref="C45:I45"/>
    <mergeCell ref="E46:H47"/>
    <mergeCell ref="E48:H51"/>
    <mergeCell ref="E52:H55"/>
    <mergeCell ref="E56:H59"/>
    <mergeCell ref="E60:H63"/>
    <mergeCell ref="E64:H67"/>
    <mergeCell ref="E68:H71"/>
    <mergeCell ref="E72:H75"/>
    <mergeCell ref="I68:I71"/>
    <mergeCell ref="I72:I75"/>
    <mergeCell ref="C47:D47"/>
    <mergeCell ref="C46:D46"/>
    <mergeCell ref="I46:I47"/>
    <mergeCell ref="I48:I51"/>
    <mergeCell ref="I52:I55"/>
    <mergeCell ref="A1:D1"/>
    <mergeCell ref="F1:K2"/>
    <mergeCell ref="Q1:T1"/>
    <mergeCell ref="F3:K3"/>
    <mergeCell ref="K5:K8"/>
    <mergeCell ref="L5:T5"/>
    <mergeCell ref="L6:T7"/>
    <mergeCell ref="A7:C7"/>
    <mergeCell ref="D7:E7"/>
    <mergeCell ref="L8:T8"/>
    <mergeCell ref="L9:T9"/>
    <mergeCell ref="A10:B11"/>
    <mergeCell ref="C10:D13"/>
    <mergeCell ref="F10:J10"/>
    <mergeCell ref="L10:O10"/>
    <mergeCell ref="Q10:R10"/>
    <mergeCell ref="S10:T11"/>
    <mergeCell ref="E11:E13"/>
    <mergeCell ref="H11:J11"/>
    <mergeCell ref="L11:M11"/>
    <mergeCell ref="N11:O11"/>
    <mergeCell ref="P11:Q11"/>
    <mergeCell ref="A12:B13"/>
    <mergeCell ref="H12:J12"/>
    <mergeCell ref="L12:R12"/>
    <mergeCell ref="H13:J13"/>
    <mergeCell ref="L13:R13"/>
    <mergeCell ref="A15:B15"/>
    <mergeCell ref="D15:E15"/>
    <mergeCell ref="G15:H15"/>
    <mergeCell ref="K15:L15"/>
    <mergeCell ref="N15:T15"/>
    <mergeCell ref="A16:B17"/>
    <mergeCell ref="C16:C17"/>
    <mergeCell ref="D16:E17"/>
    <mergeCell ref="F16:F17"/>
    <mergeCell ref="G16:H17"/>
    <mergeCell ref="I16:I17"/>
    <mergeCell ref="J16:J17"/>
    <mergeCell ref="K16:L17"/>
    <mergeCell ref="N16:Q16"/>
    <mergeCell ref="R16:T16"/>
    <mergeCell ref="N17:Q18"/>
    <mergeCell ref="R17:T18"/>
    <mergeCell ref="A18:B19"/>
    <mergeCell ref="C18:C19"/>
    <mergeCell ref="D18:E19"/>
    <mergeCell ref="F18:F19"/>
    <mergeCell ref="G18:H19"/>
    <mergeCell ref="I18:I19"/>
    <mergeCell ref="J18:J19"/>
    <mergeCell ref="K18:L19"/>
    <mergeCell ref="N19:Q20"/>
    <mergeCell ref="R19:T20"/>
    <mergeCell ref="A20:B21"/>
    <mergeCell ref="C20:C21"/>
    <mergeCell ref="D20:E21"/>
    <mergeCell ref="F20:F21"/>
    <mergeCell ref="G20:H21"/>
    <mergeCell ref="I20:I21"/>
    <mergeCell ref="J20:J21"/>
    <mergeCell ref="K20:L21"/>
    <mergeCell ref="N21:O22"/>
    <mergeCell ref="P21:P22"/>
    <mergeCell ref="Q21:Q22"/>
    <mergeCell ref="R21:T22"/>
    <mergeCell ref="A22:B23"/>
    <mergeCell ref="C22:C23"/>
    <mergeCell ref="D22:E23"/>
    <mergeCell ref="F22:F23"/>
    <mergeCell ref="G22:H23"/>
    <mergeCell ref="I22:I23"/>
    <mergeCell ref="J22:J23"/>
    <mergeCell ref="K22:L23"/>
    <mergeCell ref="R23:T23"/>
    <mergeCell ref="A24:B25"/>
    <mergeCell ref="C24:E25"/>
    <mergeCell ref="F24:F25"/>
    <mergeCell ref="G24:H25"/>
    <mergeCell ref="I24:I25"/>
    <mergeCell ref="J24:J25"/>
    <mergeCell ref="K24:L25"/>
    <mergeCell ref="N24:Q24"/>
    <mergeCell ref="R24:T24"/>
    <mergeCell ref="N25:Q26"/>
    <mergeCell ref="R25:T26"/>
    <mergeCell ref="A26:B28"/>
    <mergeCell ref="F26:H26"/>
    <mergeCell ref="I26:I28"/>
    <mergeCell ref="K26:L26"/>
    <mergeCell ref="F27:H27"/>
    <mergeCell ref="K27:L27"/>
    <mergeCell ref="N27:Q29"/>
    <mergeCell ref="S27:T27"/>
    <mergeCell ref="F28:H28"/>
    <mergeCell ref="K28:L28"/>
    <mergeCell ref="R28:T29"/>
    <mergeCell ref="A29:H31"/>
    <mergeCell ref="I29:J31"/>
    <mergeCell ref="A35:E36"/>
    <mergeCell ref="I42:J42"/>
    <mergeCell ref="Q42:S42"/>
    <mergeCell ref="K29:L31"/>
    <mergeCell ref="N30:Q32"/>
    <mergeCell ref="S30:T30"/>
    <mergeCell ref="R31:T32"/>
    <mergeCell ref="I33:J33"/>
    <mergeCell ref="K33:L33"/>
    <mergeCell ref="N33:T33"/>
    <mergeCell ref="I34:J35"/>
    <mergeCell ref="K34:L35"/>
  </mergeCells>
  <phoneticPr fontId="1"/>
  <pageMargins left="0.59055118110236227" right="0.39370078740157483" top="0.47244094488188981" bottom="7.874015748031496E-2" header="0.31496062992125984" footer="0.31496062992125984"/>
  <pageSetup paperSize="9" orientation="landscape" verticalDpi="0" r:id="rId1"/>
  <drawing r:id="rId2"/>
  <legacyDrawing r:id="rId3"/>
  <oleObjects>
    <mc:AlternateContent xmlns:mc="http://schemas.openxmlformats.org/markup-compatibility/2006">
      <mc:Choice Requires="x14">
        <oleObject progId="Word.Document.12" shapeId="2074" r:id="rId4">
          <objectPr defaultSize="0" autoPict="0" r:id="rId5">
            <anchor moveWithCells="1">
              <from>
                <xdr:col>13</xdr:col>
                <xdr:colOff>28575</xdr:colOff>
                <xdr:row>32</xdr:row>
                <xdr:rowOff>9525</xdr:rowOff>
              </from>
              <to>
                <xdr:col>13</xdr:col>
                <xdr:colOff>257175</xdr:colOff>
                <xdr:row>32</xdr:row>
                <xdr:rowOff>266700</xdr:rowOff>
              </to>
            </anchor>
          </objectPr>
        </oleObject>
      </mc:Choice>
      <mc:Fallback>
        <oleObject progId="Word.Document.12" shapeId="2074" r:id="rId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71" r:id="rId6" name="Check Box 23">
              <controlPr locked="0" defaultSize="0" autoFill="0" autoLine="0" autoPict="0">
                <anchor moveWithCells="1">
                  <from>
                    <xdr:col>19</xdr:col>
                    <xdr:colOff>9525</xdr:colOff>
                    <xdr:row>10</xdr:row>
                    <xdr:rowOff>133350</xdr:rowOff>
                  </from>
                  <to>
                    <xdr:col>19</xdr:col>
                    <xdr:colOff>200025</xdr:colOff>
                    <xdr:row>11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7" name="Check Box 24">
              <controlPr locked="0" defaultSize="0" autoFill="0" autoLine="0" autoPict="0">
                <anchor moveWithCells="1">
                  <from>
                    <xdr:col>19</xdr:col>
                    <xdr:colOff>9525</xdr:colOff>
                    <xdr:row>12</xdr:row>
                    <xdr:rowOff>0</xdr:rowOff>
                  </from>
                  <to>
                    <xdr:col>19</xdr:col>
                    <xdr:colOff>209550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8" name="Check Box 25">
              <controlPr locked="0" defaultSize="0" autoFill="0" autoLine="0" autoPict="0">
                <anchor moveWithCells="1">
                  <from>
                    <xdr:col>5</xdr:col>
                    <xdr:colOff>85725</xdr:colOff>
                    <xdr:row>9</xdr:row>
                    <xdr:rowOff>200025</xdr:rowOff>
                  </from>
                  <to>
                    <xdr:col>6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9" name="Check Box 27">
              <controlPr locked="0" defaultSize="0" autoFill="0" autoLine="0" autoPict="0">
                <anchor moveWithCells="1">
                  <from>
                    <xdr:col>5</xdr:col>
                    <xdr:colOff>95250</xdr:colOff>
                    <xdr:row>11</xdr:row>
                    <xdr:rowOff>104775</xdr:rowOff>
                  </from>
                  <to>
                    <xdr:col>6</xdr:col>
                    <xdr:colOff>19050</xdr:colOff>
                    <xdr:row>12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954ED-C2D6-4208-83AF-6B41C6249798}">
  <sheetPr codeName="Sheet1"/>
  <dimension ref="A1:V86"/>
  <sheetViews>
    <sheetView topLeftCell="A37" zoomScaleNormal="100" workbookViewId="0">
      <selection activeCell="X13" sqref="X13:X14"/>
    </sheetView>
  </sheetViews>
  <sheetFormatPr defaultRowHeight="14.25" x14ac:dyDescent="0.4"/>
  <cols>
    <col min="1" max="1" width="10.5" style="1" customWidth="1"/>
    <col min="2" max="2" width="2.75" style="1" customWidth="1"/>
    <col min="3" max="3" width="8.25" style="1" customWidth="1"/>
    <col min="4" max="4" width="8" style="1" customWidth="1"/>
    <col min="5" max="5" width="13.125" style="1" customWidth="1"/>
    <col min="6" max="6" width="3.25" style="1" customWidth="1"/>
    <col min="7" max="7" width="2.375" style="1" customWidth="1"/>
    <col min="8" max="8" width="7.125" style="1" customWidth="1"/>
    <col min="9" max="9" width="5.375" style="1" customWidth="1"/>
    <col min="10" max="10" width="9" style="1"/>
    <col min="11" max="11" width="9" style="1" customWidth="1"/>
    <col min="12" max="12" width="7.625" style="1" customWidth="1"/>
    <col min="13" max="13" width="2.125" style="1" customWidth="1"/>
    <col min="14" max="14" width="5.125" style="1" customWidth="1"/>
    <col min="15" max="15" width="2.125" style="1" customWidth="1"/>
    <col min="16" max="16" width="5.625" style="1" customWidth="1"/>
    <col min="17" max="17" width="3.625" style="1" customWidth="1"/>
    <col min="18" max="18" width="6.625" style="1" customWidth="1"/>
    <col min="19" max="20" width="5.125" style="1" customWidth="1"/>
    <col min="21" max="21" width="0.875" style="1" customWidth="1"/>
    <col min="22" max="16384" width="9" style="1"/>
  </cols>
  <sheetData>
    <row r="1" spans="1:22" ht="19.5" customHeight="1" x14ac:dyDescent="0.4">
      <c r="A1" s="235" t="s">
        <v>0</v>
      </c>
      <c r="B1" s="235"/>
      <c r="C1" s="235"/>
      <c r="D1" s="235"/>
      <c r="F1" s="236" t="s">
        <v>7</v>
      </c>
      <c r="G1" s="236"/>
      <c r="H1" s="236"/>
      <c r="I1" s="236"/>
      <c r="J1" s="236"/>
      <c r="K1" s="236"/>
      <c r="L1" s="2"/>
      <c r="P1" s="19"/>
      <c r="Q1" s="315"/>
      <c r="R1" s="315"/>
      <c r="S1" s="315"/>
      <c r="T1" s="315"/>
    </row>
    <row r="2" spans="1:22" ht="9.75" customHeight="1" x14ac:dyDescent="0.4">
      <c r="E2" s="2"/>
      <c r="F2" s="237"/>
      <c r="G2" s="237"/>
      <c r="H2" s="237"/>
      <c r="I2" s="237"/>
      <c r="J2" s="237"/>
      <c r="K2" s="237"/>
      <c r="L2" s="2"/>
    </row>
    <row r="3" spans="1:22" ht="3" customHeight="1" x14ac:dyDescent="0.4">
      <c r="E3" s="2"/>
      <c r="F3" s="239"/>
      <c r="G3" s="239"/>
      <c r="H3" s="239"/>
      <c r="I3" s="239"/>
      <c r="J3" s="239"/>
      <c r="K3" s="239"/>
      <c r="L3" s="2"/>
    </row>
    <row r="4" spans="1:22" ht="11.25" customHeight="1" x14ac:dyDescent="0.4">
      <c r="E4" s="3"/>
      <c r="F4" s="3"/>
      <c r="G4" s="3"/>
      <c r="H4" s="3"/>
      <c r="I4" s="3"/>
      <c r="J4" s="3"/>
    </row>
    <row r="5" spans="1:22" ht="18.75" customHeight="1" x14ac:dyDescent="0.4">
      <c r="A5" s="1" t="s">
        <v>1</v>
      </c>
      <c r="K5" s="122" t="s">
        <v>38</v>
      </c>
      <c r="L5" s="289"/>
      <c r="M5" s="289"/>
      <c r="N5" s="289"/>
      <c r="O5" s="289"/>
      <c r="P5" s="289"/>
      <c r="Q5" s="289"/>
      <c r="R5" s="289"/>
      <c r="S5" s="289"/>
      <c r="T5" s="289"/>
    </row>
    <row r="6" spans="1:22" ht="8.25" customHeight="1" x14ac:dyDescent="0.4">
      <c r="K6" s="122"/>
      <c r="L6" s="290"/>
      <c r="M6" s="291"/>
      <c r="N6" s="291"/>
      <c r="O6" s="291"/>
      <c r="P6" s="291"/>
      <c r="Q6" s="291"/>
      <c r="R6" s="291"/>
      <c r="S6" s="291"/>
      <c r="T6" s="291"/>
    </row>
    <row r="7" spans="1:22" ht="27" customHeight="1" x14ac:dyDescent="0.25">
      <c r="A7" s="243" t="s">
        <v>67</v>
      </c>
      <c r="B7" s="244"/>
      <c r="C7" s="245"/>
      <c r="D7" s="246" t="str">
        <f>K29</f>
        <v/>
      </c>
      <c r="E7" s="247"/>
      <c r="K7" s="122"/>
      <c r="L7" s="291"/>
      <c r="M7" s="291"/>
      <c r="N7" s="291"/>
      <c r="O7" s="291"/>
      <c r="P7" s="291"/>
      <c r="Q7" s="291"/>
      <c r="R7" s="291"/>
      <c r="S7" s="291"/>
      <c r="T7" s="291"/>
    </row>
    <row r="8" spans="1:22" ht="15" customHeight="1" x14ac:dyDescent="0.25">
      <c r="A8" s="25"/>
      <c r="B8" s="26"/>
      <c r="C8" s="26"/>
      <c r="D8" s="26"/>
      <c r="K8" s="122"/>
      <c r="L8" s="332"/>
      <c r="M8" s="332"/>
      <c r="N8" s="332"/>
      <c r="O8" s="332"/>
      <c r="P8" s="332"/>
      <c r="Q8" s="332"/>
      <c r="R8" s="332"/>
      <c r="S8" s="332"/>
      <c r="T8" s="332"/>
    </row>
    <row r="9" spans="1:22" ht="14.1" customHeight="1" x14ac:dyDescent="0.4">
      <c r="K9" s="53" t="s">
        <v>66</v>
      </c>
      <c r="L9" s="292"/>
      <c r="M9" s="293"/>
      <c r="N9" s="293"/>
      <c r="O9" s="293"/>
      <c r="P9" s="293"/>
      <c r="Q9" s="293"/>
      <c r="R9" s="293"/>
      <c r="S9" s="293"/>
      <c r="T9" s="293"/>
    </row>
    <row r="10" spans="1:22" ht="15.75" customHeight="1" x14ac:dyDescent="0.4">
      <c r="A10" s="202" t="s">
        <v>2</v>
      </c>
      <c r="B10" s="203"/>
      <c r="C10" s="303"/>
      <c r="D10" s="304"/>
      <c r="E10" s="33" t="s">
        <v>5</v>
      </c>
      <c r="F10" s="209" t="s">
        <v>68</v>
      </c>
      <c r="G10" s="210"/>
      <c r="H10" s="210"/>
      <c r="I10" s="210"/>
      <c r="J10" s="210"/>
      <c r="K10" s="52" t="s">
        <v>69</v>
      </c>
      <c r="L10" s="342"/>
      <c r="M10" s="335"/>
      <c r="N10" s="335"/>
      <c r="O10" s="335"/>
      <c r="P10" s="50" t="s">
        <v>70</v>
      </c>
      <c r="Q10" s="335"/>
      <c r="R10" s="336"/>
      <c r="S10" s="214" t="s">
        <v>29</v>
      </c>
      <c r="T10" s="215"/>
    </row>
    <row r="11" spans="1:22" ht="12" customHeight="1" x14ac:dyDescent="0.15">
      <c r="A11" s="204"/>
      <c r="B11" s="205"/>
      <c r="C11" s="305"/>
      <c r="D11" s="304"/>
      <c r="E11" s="346"/>
      <c r="F11" s="31"/>
      <c r="G11" s="32"/>
      <c r="H11" s="219" t="s">
        <v>41</v>
      </c>
      <c r="I11" s="219"/>
      <c r="J11" s="219"/>
      <c r="K11" s="35" t="s">
        <v>72</v>
      </c>
      <c r="L11" s="220" t="s">
        <v>74</v>
      </c>
      <c r="M11" s="220"/>
      <c r="N11" s="300"/>
      <c r="O11" s="300"/>
      <c r="P11" s="220" t="s">
        <v>75</v>
      </c>
      <c r="Q11" s="220"/>
      <c r="R11" s="49"/>
      <c r="S11" s="214"/>
      <c r="T11" s="215"/>
    </row>
    <row r="12" spans="1:22" ht="12" customHeight="1" x14ac:dyDescent="0.4">
      <c r="A12" s="222" t="s">
        <v>3</v>
      </c>
      <c r="B12" s="223"/>
      <c r="C12" s="305"/>
      <c r="D12" s="304"/>
      <c r="E12" s="347"/>
      <c r="F12" s="30"/>
      <c r="G12" s="29"/>
      <c r="H12" s="226"/>
      <c r="I12" s="226"/>
      <c r="J12" s="227"/>
      <c r="K12" s="36" t="s">
        <v>110</v>
      </c>
      <c r="L12" s="343"/>
      <c r="M12" s="344"/>
      <c r="N12" s="344"/>
      <c r="O12" s="344"/>
      <c r="P12" s="344"/>
      <c r="Q12" s="344"/>
      <c r="R12" s="345"/>
      <c r="S12" s="17" t="s">
        <v>39</v>
      </c>
      <c r="T12" s="23"/>
      <c r="V12" s="22"/>
    </row>
    <row r="13" spans="1:22" ht="12" customHeight="1" x14ac:dyDescent="0.4">
      <c r="A13" s="224"/>
      <c r="B13" s="225"/>
      <c r="C13" s="305"/>
      <c r="D13" s="304"/>
      <c r="E13" s="348"/>
      <c r="F13" s="27"/>
      <c r="G13" s="28"/>
      <c r="H13" s="231" t="s">
        <v>71</v>
      </c>
      <c r="I13" s="231"/>
      <c r="J13" s="231"/>
      <c r="K13" s="38" t="s">
        <v>73</v>
      </c>
      <c r="L13" s="297"/>
      <c r="M13" s="298"/>
      <c r="N13" s="298"/>
      <c r="O13" s="298"/>
      <c r="P13" s="298"/>
      <c r="Q13" s="298"/>
      <c r="R13" s="299"/>
      <c r="S13" s="18" t="s">
        <v>40</v>
      </c>
      <c r="T13" s="24"/>
    </row>
    <row r="14" spans="1:22" ht="5.0999999999999996" customHeight="1" x14ac:dyDescent="0.4">
      <c r="I14" s="4"/>
    </row>
    <row r="15" spans="1:22" ht="24.95" customHeight="1" x14ac:dyDescent="0.4">
      <c r="A15" s="166" t="s">
        <v>4</v>
      </c>
      <c r="B15" s="167"/>
      <c r="C15" s="46" t="s">
        <v>94</v>
      </c>
      <c r="D15" s="168" t="s">
        <v>93</v>
      </c>
      <c r="E15" s="169"/>
      <c r="F15" s="61" t="s">
        <v>104</v>
      </c>
      <c r="G15" s="170" t="s">
        <v>12</v>
      </c>
      <c r="H15" s="170"/>
      <c r="I15" s="5" t="s">
        <v>6</v>
      </c>
      <c r="J15" s="5" t="s">
        <v>13</v>
      </c>
      <c r="K15" s="171" t="s">
        <v>37</v>
      </c>
      <c r="L15" s="172"/>
      <c r="N15" s="173" t="s">
        <v>23</v>
      </c>
      <c r="O15" s="173"/>
      <c r="P15" s="173"/>
      <c r="Q15" s="173"/>
      <c r="R15" s="173"/>
      <c r="S15" s="173"/>
      <c r="T15" s="173"/>
    </row>
    <row r="16" spans="1:22" ht="20.100000000000001" customHeight="1" x14ac:dyDescent="0.4">
      <c r="A16" s="311"/>
      <c r="B16" s="312"/>
      <c r="C16" s="355"/>
      <c r="D16" s="285"/>
      <c r="E16" s="286"/>
      <c r="F16" s="340"/>
      <c r="G16" s="301"/>
      <c r="H16" s="301"/>
      <c r="I16" s="301"/>
      <c r="J16" s="301"/>
      <c r="K16" s="306"/>
      <c r="L16" s="307"/>
      <c r="N16" s="192" t="s">
        <v>8</v>
      </c>
      <c r="O16" s="193"/>
      <c r="P16" s="193"/>
      <c r="Q16" s="193"/>
      <c r="R16" s="141" t="s">
        <v>36</v>
      </c>
      <c r="S16" s="193"/>
      <c r="T16" s="194"/>
    </row>
    <row r="17" spans="1:20" ht="5.0999999999999996" customHeight="1" x14ac:dyDescent="0.4">
      <c r="A17" s="313"/>
      <c r="B17" s="314"/>
      <c r="C17" s="356"/>
      <c r="D17" s="287"/>
      <c r="E17" s="288"/>
      <c r="F17" s="341"/>
      <c r="G17" s="302"/>
      <c r="H17" s="302"/>
      <c r="I17" s="302"/>
      <c r="J17" s="302"/>
      <c r="K17" s="308"/>
      <c r="L17" s="309"/>
      <c r="N17" s="112" t="s">
        <v>14</v>
      </c>
      <c r="O17" s="113"/>
      <c r="P17" s="113"/>
      <c r="Q17" s="113"/>
      <c r="R17" s="294"/>
      <c r="S17" s="295"/>
      <c r="T17" s="296"/>
    </row>
    <row r="18" spans="1:20" ht="15" customHeight="1" x14ac:dyDescent="0.4">
      <c r="A18" s="96"/>
      <c r="B18" s="97"/>
      <c r="C18" s="355"/>
      <c r="D18" s="285"/>
      <c r="E18" s="286"/>
      <c r="F18" s="340"/>
      <c r="G18" s="310"/>
      <c r="H18" s="310"/>
      <c r="I18" s="310"/>
      <c r="J18" s="310"/>
      <c r="K18" s="156"/>
      <c r="L18" s="157"/>
      <c r="N18" s="112"/>
      <c r="O18" s="113"/>
      <c r="P18" s="113"/>
      <c r="Q18" s="113"/>
      <c r="R18" s="294"/>
      <c r="S18" s="295"/>
      <c r="T18" s="296"/>
    </row>
    <row r="19" spans="1:20" ht="8.25" customHeight="1" x14ac:dyDescent="0.4">
      <c r="A19" s="98"/>
      <c r="B19" s="99"/>
      <c r="C19" s="356"/>
      <c r="D19" s="287"/>
      <c r="E19" s="288"/>
      <c r="F19" s="341"/>
      <c r="G19" s="310"/>
      <c r="H19" s="310"/>
      <c r="I19" s="310"/>
      <c r="J19" s="310"/>
      <c r="K19" s="156"/>
      <c r="L19" s="157"/>
      <c r="N19" s="112" t="s">
        <v>15</v>
      </c>
      <c r="O19" s="113"/>
      <c r="P19" s="113"/>
      <c r="Q19" s="113"/>
      <c r="R19" s="294"/>
      <c r="S19" s="295"/>
      <c r="T19" s="296"/>
    </row>
    <row r="20" spans="1:20" ht="14.25" customHeight="1" x14ac:dyDescent="0.4">
      <c r="A20" s="96"/>
      <c r="B20" s="97"/>
      <c r="C20" s="355"/>
      <c r="D20" s="285"/>
      <c r="E20" s="286"/>
      <c r="F20" s="340"/>
      <c r="G20" s="310"/>
      <c r="H20" s="310"/>
      <c r="I20" s="310"/>
      <c r="J20" s="310"/>
      <c r="K20" s="156"/>
      <c r="L20" s="157"/>
      <c r="N20" s="112"/>
      <c r="O20" s="113"/>
      <c r="P20" s="113"/>
      <c r="Q20" s="113"/>
      <c r="R20" s="294"/>
      <c r="S20" s="295"/>
      <c r="T20" s="296"/>
    </row>
    <row r="21" spans="1:20" ht="10.5" customHeight="1" x14ac:dyDescent="0.4">
      <c r="A21" s="98"/>
      <c r="B21" s="99"/>
      <c r="C21" s="356"/>
      <c r="D21" s="287"/>
      <c r="E21" s="288"/>
      <c r="F21" s="341"/>
      <c r="G21" s="310"/>
      <c r="H21" s="310"/>
      <c r="I21" s="310"/>
      <c r="J21" s="310"/>
      <c r="K21" s="156"/>
      <c r="L21" s="157"/>
      <c r="N21" s="158" t="s">
        <v>20</v>
      </c>
      <c r="O21" s="159"/>
      <c r="P21" s="160" t="s">
        <v>21</v>
      </c>
      <c r="Q21" s="162" t="s">
        <v>22</v>
      </c>
      <c r="R21" s="327"/>
      <c r="S21" s="328"/>
      <c r="T21" s="329"/>
    </row>
    <row r="22" spans="1:20" ht="12.75" customHeight="1" x14ac:dyDescent="0.4">
      <c r="A22" s="96"/>
      <c r="B22" s="97"/>
      <c r="C22" s="355"/>
      <c r="D22" s="285"/>
      <c r="E22" s="286"/>
      <c r="F22" s="340"/>
      <c r="G22" s="310"/>
      <c r="H22" s="310"/>
      <c r="I22" s="310"/>
      <c r="J22" s="310"/>
      <c r="K22" s="156"/>
      <c r="L22" s="157"/>
      <c r="N22" s="158"/>
      <c r="O22" s="159"/>
      <c r="P22" s="161"/>
      <c r="Q22" s="162"/>
      <c r="R22" s="327"/>
      <c r="S22" s="328"/>
      <c r="T22" s="329"/>
    </row>
    <row r="23" spans="1:20" ht="15.75" customHeight="1" x14ac:dyDescent="0.2">
      <c r="A23" s="98"/>
      <c r="B23" s="99"/>
      <c r="C23" s="356"/>
      <c r="D23" s="287"/>
      <c r="E23" s="288"/>
      <c r="F23" s="341"/>
      <c r="G23" s="310"/>
      <c r="H23" s="310"/>
      <c r="I23" s="310"/>
      <c r="J23" s="310"/>
      <c r="K23" s="156"/>
      <c r="L23" s="157"/>
      <c r="N23" s="6" t="s">
        <v>24</v>
      </c>
      <c r="O23" s="7"/>
      <c r="P23" s="8"/>
      <c r="Q23" s="7" t="s">
        <v>34</v>
      </c>
      <c r="R23" s="316" t="str">
        <f>IF(R21="","",R21*P23/100)</f>
        <v/>
      </c>
      <c r="S23" s="317"/>
      <c r="T23" s="318"/>
    </row>
    <row r="24" spans="1:20" ht="20.100000000000001" customHeight="1" x14ac:dyDescent="0.2">
      <c r="A24" s="96"/>
      <c r="B24" s="97"/>
      <c r="C24" s="100" t="s">
        <v>89</v>
      </c>
      <c r="D24" s="101"/>
      <c r="E24" s="102"/>
      <c r="F24" s="106"/>
      <c r="G24" s="100"/>
      <c r="H24" s="102"/>
      <c r="I24" s="106"/>
      <c r="J24" s="338" t="b">
        <v>0</v>
      </c>
      <c r="K24" s="110" t="str">
        <f>IF(K16="","",SUM(K16:L23))</f>
        <v/>
      </c>
      <c r="L24" s="111"/>
      <c r="N24" s="112" t="s">
        <v>16</v>
      </c>
      <c r="O24" s="113"/>
      <c r="P24" s="113"/>
      <c r="Q24" s="113"/>
      <c r="R24" s="294"/>
      <c r="S24" s="295"/>
      <c r="T24" s="296"/>
    </row>
    <row r="25" spans="1:20" ht="5.0999999999999996" customHeight="1" x14ac:dyDescent="0.4">
      <c r="A25" s="98"/>
      <c r="B25" s="99"/>
      <c r="C25" s="103"/>
      <c r="D25" s="104"/>
      <c r="E25" s="105"/>
      <c r="F25" s="107"/>
      <c r="G25" s="103"/>
      <c r="H25" s="105"/>
      <c r="I25" s="107"/>
      <c r="J25" s="339"/>
      <c r="K25" s="110"/>
      <c r="L25" s="111"/>
      <c r="N25" s="112" t="s">
        <v>17</v>
      </c>
      <c r="O25" s="113"/>
      <c r="P25" s="113"/>
      <c r="Q25" s="113"/>
      <c r="R25" s="316" t="str">
        <f>IF(R23="","",R23-R24)</f>
        <v/>
      </c>
      <c r="S25" s="317"/>
      <c r="T25" s="318"/>
    </row>
    <row r="26" spans="1:20" ht="14.1" customHeight="1" x14ac:dyDescent="0.2">
      <c r="A26" s="96"/>
      <c r="B26" s="120"/>
      <c r="C26" s="280" t="s">
        <v>105</v>
      </c>
      <c r="D26" s="42"/>
      <c r="E26" s="44" t="s">
        <v>76</v>
      </c>
      <c r="F26" s="124">
        <f>SUMIF($F$16:$F$23,"",$K$16:$L$23)</f>
        <v>0</v>
      </c>
      <c r="G26" s="124"/>
      <c r="H26" s="124"/>
      <c r="I26" s="125" t="s">
        <v>88</v>
      </c>
      <c r="J26" s="43" t="s">
        <v>78</v>
      </c>
      <c r="K26" s="333">
        <f>IF(F26="","",F26*0.1)</f>
        <v>0</v>
      </c>
      <c r="L26" s="334"/>
      <c r="N26" s="112"/>
      <c r="O26" s="113"/>
      <c r="P26" s="113"/>
      <c r="Q26" s="113"/>
      <c r="R26" s="316"/>
      <c r="S26" s="317"/>
      <c r="T26" s="318"/>
    </row>
    <row r="27" spans="1:20" ht="14.1" customHeight="1" x14ac:dyDescent="0.2">
      <c r="A27" s="121"/>
      <c r="B27" s="122"/>
      <c r="C27" s="281"/>
      <c r="D27" s="60" t="s">
        <v>107</v>
      </c>
      <c r="E27" s="44" t="s">
        <v>77</v>
      </c>
      <c r="F27" s="124">
        <f>SUMIF($F$16:$F$23,"＊",$K$16:$L$23)</f>
        <v>0</v>
      </c>
      <c r="G27" s="124"/>
      <c r="H27" s="124"/>
      <c r="I27" s="126"/>
      <c r="J27" s="34" t="s">
        <v>79</v>
      </c>
      <c r="K27" s="333">
        <f>IF(F27="","",F27*0.08)</f>
        <v>0</v>
      </c>
      <c r="L27" s="334"/>
      <c r="N27" s="112" t="s">
        <v>18</v>
      </c>
      <c r="O27" s="113"/>
      <c r="P27" s="113"/>
      <c r="Q27" s="113"/>
      <c r="R27" s="20" t="s">
        <v>33</v>
      </c>
      <c r="S27" s="330" t="str">
        <f>IF(S30="","",S30)</f>
        <v/>
      </c>
      <c r="T27" s="331"/>
    </row>
    <row r="28" spans="1:20" ht="14.1" customHeight="1" x14ac:dyDescent="0.2">
      <c r="A28" s="98"/>
      <c r="B28" s="123"/>
      <c r="C28" s="282"/>
      <c r="D28" s="60" t="s">
        <v>106</v>
      </c>
      <c r="E28" s="45" t="s">
        <v>90</v>
      </c>
      <c r="F28" s="124">
        <f>SUMIF($F$16:$F$23,"非",$K$16:$L$23)</f>
        <v>0</v>
      </c>
      <c r="G28" s="124"/>
      <c r="H28" s="124"/>
      <c r="I28" s="127"/>
      <c r="J28" s="34" t="s">
        <v>91</v>
      </c>
      <c r="K28" s="130"/>
      <c r="L28" s="131"/>
      <c r="N28" s="112"/>
      <c r="O28" s="113"/>
      <c r="P28" s="113"/>
      <c r="Q28" s="113"/>
      <c r="R28" s="319"/>
      <c r="S28" s="320"/>
      <c r="T28" s="321"/>
    </row>
    <row r="29" spans="1:20" ht="6" customHeight="1" x14ac:dyDescent="0.4">
      <c r="A29" s="135" t="s">
        <v>108</v>
      </c>
      <c r="B29" s="136"/>
      <c r="C29" s="136"/>
      <c r="D29" s="136"/>
      <c r="E29" s="136"/>
      <c r="F29" s="136"/>
      <c r="G29" s="136"/>
      <c r="H29" s="136"/>
      <c r="I29" s="100" t="s">
        <v>32</v>
      </c>
      <c r="J29" s="102"/>
      <c r="K29" s="65" t="str">
        <f>IF(K24="","",SUM(K24:L28))</f>
        <v/>
      </c>
      <c r="L29" s="66"/>
      <c r="N29" s="112"/>
      <c r="O29" s="113"/>
      <c r="P29" s="113"/>
      <c r="Q29" s="113"/>
      <c r="R29" s="322"/>
      <c r="S29" s="323"/>
      <c r="T29" s="324"/>
    </row>
    <row r="30" spans="1:20" ht="15" customHeight="1" x14ac:dyDescent="0.15">
      <c r="A30" s="137"/>
      <c r="B30" s="138"/>
      <c r="C30" s="138"/>
      <c r="D30" s="138"/>
      <c r="E30" s="138"/>
      <c r="F30" s="138"/>
      <c r="G30" s="138"/>
      <c r="H30" s="138"/>
      <c r="I30" s="141"/>
      <c r="J30" s="142"/>
      <c r="K30" s="67"/>
      <c r="L30" s="68"/>
      <c r="N30" s="71" t="s">
        <v>19</v>
      </c>
      <c r="O30" s="72"/>
      <c r="P30" s="72"/>
      <c r="Q30" s="72"/>
      <c r="R30" s="21" t="s">
        <v>33</v>
      </c>
      <c r="S30" s="330" t="str">
        <f>IF(P23=100,IF(R31="","",IF(J24=TRUE,R31*0.08,IF(J26=FALSE,"",R31*0.1))),"")</f>
        <v/>
      </c>
      <c r="T30" s="331"/>
    </row>
    <row r="31" spans="1:20" ht="9.9499999999999993" customHeight="1" x14ac:dyDescent="0.4">
      <c r="A31" s="139"/>
      <c r="B31" s="140"/>
      <c r="C31" s="140"/>
      <c r="D31" s="140"/>
      <c r="E31" s="140"/>
      <c r="F31" s="140"/>
      <c r="G31" s="140"/>
      <c r="H31" s="140"/>
      <c r="I31" s="143"/>
      <c r="J31" s="144"/>
      <c r="K31" s="69"/>
      <c r="L31" s="70"/>
      <c r="N31" s="71"/>
      <c r="O31" s="72"/>
      <c r="P31" s="72"/>
      <c r="Q31" s="72"/>
      <c r="R31" s="325" t="str">
        <f>IF(R28="","",SUM(R24,R28))</f>
        <v/>
      </c>
      <c r="S31" s="67"/>
      <c r="T31" s="68"/>
    </row>
    <row r="32" spans="1:20" ht="5.0999999999999996" customHeight="1" x14ac:dyDescent="0.4">
      <c r="N32" s="73"/>
      <c r="O32" s="74"/>
      <c r="P32" s="74"/>
      <c r="Q32" s="74"/>
      <c r="R32" s="326"/>
      <c r="S32" s="69"/>
      <c r="T32" s="70"/>
    </row>
    <row r="33" spans="1:20" ht="24.95" customHeight="1" x14ac:dyDescent="0.2">
      <c r="A33" s="11" t="s">
        <v>11</v>
      </c>
      <c r="I33" s="83" t="s">
        <v>9</v>
      </c>
      <c r="J33" s="84"/>
      <c r="K33" s="85"/>
      <c r="L33" s="86"/>
      <c r="N33" s="87" t="s">
        <v>50</v>
      </c>
      <c r="O33" s="87"/>
      <c r="P33" s="87"/>
      <c r="Q33" s="87"/>
      <c r="R33" s="87"/>
      <c r="S33" s="87"/>
      <c r="T33" s="87"/>
    </row>
    <row r="34" spans="1:20" ht="15" customHeight="1" x14ac:dyDescent="0.4">
      <c r="A34" s="12" t="s">
        <v>65</v>
      </c>
      <c r="B34" s="12"/>
      <c r="C34" s="12"/>
      <c r="D34" s="12"/>
      <c r="E34" s="12"/>
      <c r="F34" s="13"/>
      <c r="I34" s="88" t="s">
        <v>10</v>
      </c>
      <c r="J34" s="89"/>
      <c r="K34" s="92"/>
      <c r="L34" s="93"/>
    </row>
    <row r="35" spans="1:20" ht="9.9499999999999993" customHeight="1" x14ac:dyDescent="0.4">
      <c r="A35" s="62" t="s">
        <v>42</v>
      </c>
      <c r="B35" s="62"/>
      <c r="C35" s="62"/>
      <c r="D35" s="62"/>
      <c r="E35" s="62"/>
      <c r="F35" s="13"/>
      <c r="H35" s="14"/>
      <c r="I35" s="90"/>
      <c r="J35" s="91"/>
      <c r="K35" s="94"/>
      <c r="L35" s="95"/>
    </row>
    <row r="36" spans="1:20" ht="5.0999999999999996" customHeight="1" x14ac:dyDescent="0.4">
      <c r="A36" s="62"/>
      <c r="B36" s="62"/>
      <c r="C36" s="62"/>
      <c r="D36" s="62"/>
      <c r="E36" s="62"/>
      <c r="F36" s="13"/>
    </row>
    <row r="37" spans="1:20" ht="15" customHeight="1" x14ac:dyDescent="0.4">
      <c r="A37" s="12" t="s">
        <v>111</v>
      </c>
      <c r="B37" s="12"/>
      <c r="C37" s="12"/>
      <c r="D37" s="12"/>
      <c r="E37" s="12"/>
      <c r="F37" s="13"/>
    </row>
    <row r="38" spans="1:20" ht="15" customHeight="1" x14ac:dyDescent="0.4">
      <c r="A38" s="12" t="s">
        <v>112</v>
      </c>
      <c r="B38" s="12"/>
      <c r="C38" s="12"/>
      <c r="D38" s="12"/>
      <c r="E38" s="12"/>
      <c r="F38" s="13"/>
    </row>
    <row r="39" spans="1:20" ht="15" customHeight="1" x14ac:dyDescent="0.4">
      <c r="A39" s="12" t="s">
        <v>25</v>
      </c>
      <c r="B39" s="12"/>
      <c r="C39" s="12"/>
      <c r="D39" s="12"/>
      <c r="E39" s="12"/>
      <c r="F39" s="13"/>
    </row>
    <row r="40" spans="1:20" ht="15" customHeight="1" x14ac:dyDescent="0.4">
      <c r="A40" s="12" t="s">
        <v>45</v>
      </c>
      <c r="B40" s="12"/>
      <c r="C40" s="12"/>
      <c r="D40" s="12"/>
      <c r="E40" s="12"/>
      <c r="F40" s="13"/>
    </row>
    <row r="41" spans="1:20" ht="15" customHeight="1" x14ac:dyDescent="0.4">
      <c r="A41" s="12" t="s">
        <v>26</v>
      </c>
      <c r="B41" s="12"/>
      <c r="C41" s="12"/>
      <c r="D41" s="12"/>
      <c r="E41" s="12"/>
      <c r="F41" s="13"/>
    </row>
    <row r="42" spans="1:20" ht="12.75" customHeight="1" x14ac:dyDescent="0.4">
      <c r="H42" s="15" t="s">
        <v>27</v>
      </c>
      <c r="I42" s="63"/>
      <c r="J42" s="63"/>
      <c r="N42" s="15"/>
      <c r="O42" s="15"/>
      <c r="P42" s="15" t="s">
        <v>28</v>
      </c>
      <c r="Q42" s="64"/>
      <c r="R42" s="64"/>
      <c r="S42" s="64"/>
      <c r="T42" s="16" t="s">
        <v>35</v>
      </c>
    </row>
    <row r="43" spans="1:20" ht="3.75" customHeight="1" x14ac:dyDescent="0.4"/>
    <row r="44" spans="1:20" ht="19.5" customHeight="1" x14ac:dyDescent="0.4">
      <c r="A44" s="235" t="s">
        <v>0</v>
      </c>
      <c r="B44" s="235"/>
      <c r="C44" s="235"/>
      <c r="D44" s="235"/>
      <c r="F44" s="236" t="s">
        <v>87</v>
      </c>
      <c r="G44" s="236"/>
      <c r="H44" s="236"/>
      <c r="I44" s="236"/>
      <c r="J44" s="236"/>
      <c r="K44" s="236"/>
      <c r="L44" s="2"/>
      <c r="P44" s="19"/>
      <c r="Q44" s="337" t="str">
        <f>IF(Q1="","",Q1)</f>
        <v/>
      </c>
      <c r="R44" s="337"/>
      <c r="S44" s="337"/>
      <c r="T44" s="337"/>
    </row>
    <row r="45" spans="1:20" ht="9.75" customHeight="1" x14ac:dyDescent="0.4">
      <c r="E45" s="2"/>
      <c r="F45" s="237"/>
      <c r="G45" s="237"/>
      <c r="H45" s="237"/>
      <c r="I45" s="237"/>
      <c r="J45" s="237"/>
      <c r="K45" s="237"/>
      <c r="L45" s="2"/>
      <c r="S45" s="56" t="b">
        <v>0</v>
      </c>
      <c r="T45" s="56" t="b">
        <v>0</v>
      </c>
    </row>
    <row r="46" spans="1:20" ht="3" customHeight="1" x14ac:dyDescent="0.4">
      <c r="E46" s="2"/>
      <c r="F46" s="239"/>
      <c r="G46" s="239"/>
      <c r="H46" s="239"/>
      <c r="I46" s="239"/>
      <c r="J46" s="239"/>
      <c r="K46" s="239"/>
      <c r="L46" s="2"/>
    </row>
    <row r="47" spans="1:20" ht="7.5" customHeight="1" x14ac:dyDescent="0.4">
      <c r="E47" s="3"/>
      <c r="F47" s="3"/>
      <c r="G47" s="3"/>
      <c r="H47" s="3"/>
      <c r="I47" s="3"/>
      <c r="J47" s="3"/>
    </row>
    <row r="48" spans="1:20" ht="18.75" customHeight="1" x14ac:dyDescent="0.4">
      <c r="A48" s="1" t="s">
        <v>1</v>
      </c>
      <c r="F48" s="57" t="b">
        <v>0</v>
      </c>
      <c r="K48" s="122" t="s">
        <v>38</v>
      </c>
      <c r="L48" s="349" t="str">
        <f>L5&amp;""</f>
        <v/>
      </c>
      <c r="M48" s="349"/>
      <c r="N48" s="349"/>
      <c r="O48" s="349"/>
      <c r="P48" s="349"/>
      <c r="Q48" s="349"/>
      <c r="R48" s="349"/>
      <c r="S48" s="349"/>
      <c r="T48" s="349"/>
    </row>
    <row r="49" spans="1:22" ht="8.25" customHeight="1" x14ac:dyDescent="0.4">
      <c r="F49" s="57" t="b">
        <v>0</v>
      </c>
      <c r="K49" s="122"/>
      <c r="L49" s="350" t="str">
        <f>L6&amp;""</f>
        <v/>
      </c>
      <c r="M49" s="351"/>
      <c r="N49" s="351"/>
      <c r="O49" s="351"/>
      <c r="P49" s="351"/>
      <c r="Q49" s="351"/>
      <c r="R49" s="351"/>
      <c r="S49" s="351"/>
      <c r="T49" s="351"/>
    </row>
    <row r="50" spans="1:22" ht="27" customHeight="1" x14ac:dyDescent="0.25">
      <c r="A50" s="243" t="s">
        <v>67</v>
      </c>
      <c r="B50" s="244"/>
      <c r="C50" s="245"/>
      <c r="D50" s="352" t="str">
        <f>K72</f>
        <v/>
      </c>
      <c r="E50" s="353"/>
      <c r="K50" s="122"/>
      <c r="L50" s="351"/>
      <c r="M50" s="351"/>
      <c r="N50" s="351"/>
      <c r="O50" s="351"/>
      <c r="P50" s="351"/>
      <c r="Q50" s="351"/>
      <c r="R50" s="351"/>
      <c r="S50" s="351"/>
      <c r="T50" s="351"/>
    </row>
    <row r="51" spans="1:22" ht="15" customHeight="1" x14ac:dyDescent="0.25">
      <c r="A51" s="25"/>
      <c r="B51" s="26"/>
      <c r="C51" s="26"/>
      <c r="D51" s="26"/>
      <c r="K51" s="122"/>
      <c r="L51" s="354" t="str">
        <f>L8&amp;""</f>
        <v/>
      </c>
      <c r="M51" s="354"/>
      <c r="N51" s="354"/>
      <c r="O51" s="354"/>
      <c r="P51" s="354"/>
      <c r="Q51" s="354"/>
      <c r="R51" s="354"/>
      <c r="S51" s="354"/>
      <c r="T51" s="354"/>
    </row>
    <row r="52" spans="1:22" ht="14.1" customHeight="1" x14ac:dyDescent="0.4">
      <c r="K52" s="53" t="s">
        <v>66</v>
      </c>
      <c r="L52" s="292" t="str">
        <f>L9&amp;""</f>
        <v/>
      </c>
      <c r="M52" s="293"/>
      <c r="N52" s="293"/>
      <c r="O52" s="293"/>
      <c r="P52" s="293"/>
      <c r="Q52" s="293"/>
      <c r="R52" s="293"/>
      <c r="S52" s="293"/>
      <c r="T52" s="293"/>
    </row>
    <row r="53" spans="1:22" ht="15.75" customHeight="1" x14ac:dyDescent="0.4">
      <c r="A53" s="202" t="s">
        <v>2</v>
      </c>
      <c r="B53" s="203"/>
      <c r="C53" s="303" t="str">
        <f>C10&amp;""</f>
        <v/>
      </c>
      <c r="D53" s="304"/>
      <c r="E53" s="33" t="s">
        <v>5</v>
      </c>
      <c r="F53" s="209" t="s">
        <v>68</v>
      </c>
      <c r="G53" s="210"/>
      <c r="H53" s="210"/>
      <c r="I53" s="210"/>
      <c r="J53" s="357"/>
      <c r="K53" s="54" t="s">
        <v>69</v>
      </c>
      <c r="L53" s="342" t="str">
        <f>L10&amp;""</f>
        <v/>
      </c>
      <c r="M53" s="335"/>
      <c r="N53" s="335"/>
      <c r="O53" s="335"/>
      <c r="P53" s="58" t="s">
        <v>70</v>
      </c>
      <c r="Q53" s="335" t="str">
        <f>Q10&amp;""</f>
        <v/>
      </c>
      <c r="R53" s="336"/>
      <c r="S53" s="214" t="s">
        <v>29</v>
      </c>
      <c r="T53" s="215"/>
    </row>
    <row r="54" spans="1:22" ht="12" customHeight="1" x14ac:dyDescent="0.15">
      <c r="A54" s="204"/>
      <c r="B54" s="205"/>
      <c r="C54" s="305"/>
      <c r="D54" s="304"/>
      <c r="E54" s="346" t="str">
        <f>E11&amp;""</f>
        <v/>
      </c>
      <c r="F54" s="376" t="str">
        <f>IF(F48=TRUE,"■","")</f>
        <v/>
      </c>
      <c r="G54" s="377"/>
      <c r="H54" s="219" t="s">
        <v>41</v>
      </c>
      <c r="I54" s="219"/>
      <c r="J54" s="219"/>
      <c r="K54" s="35" t="s">
        <v>72</v>
      </c>
      <c r="L54" s="220" t="s">
        <v>74</v>
      </c>
      <c r="M54" s="220"/>
      <c r="N54" s="360" t="str">
        <f>N11&amp;""</f>
        <v/>
      </c>
      <c r="O54" s="360"/>
      <c r="P54" s="220" t="s">
        <v>75</v>
      </c>
      <c r="Q54" s="220"/>
      <c r="R54" s="41" t="str">
        <f>R11&amp;""</f>
        <v/>
      </c>
      <c r="S54" s="358"/>
      <c r="T54" s="359"/>
    </row>
    <row r="55" spans="1:22" ht="12" customHeight="1" x14ac:dyDescent="0.4">
      <c r="A55" s="204" t="s">
        <v>3</v>
      </c>
      <c r="B55" s="205"/>
      <c r="C55" s="305"/>
      <c r="D55" s="304"/>
      <c r="E55" s="347"/>
      <c r="F55" s="30"/>
      <c r="G55" s="29"/>
      <c r="H55" s="226"/>
      <c r="I55" s="226"/>
      <c r="J55" s="227"/>
      <c r="K55" s="36" t="s">
        <v>110</v>
      </c>
      <c r="L55" s="343" t="str">
        <f>L12&amp;"“"</f>
        <v>“</v>
      </c>
      <c r="M55" s="344"/>
      <c r="N55" s="344"/>
      <c r="O55" s="344"/>
      <c r="P55" s="344"/>
      <c r="Q55" s="344"/>
      <c r="R55" s="345"/>
      <c r="S55" s="37" t="s">
        <v>39</v>
      </c>
      <c r="T55" s="40" t="str">
        <f>IF(S45=TRUE,"■","")</f>
        <v/>
      </c>
      <c r="V55" s="22"/>
    </row>
    <row r="56" spans="1:22" ht="12" customHeight="1" x14ac:dyDescent="0.4">
      <c r="A56" s="224"/>
      <c r="B56" s="361"/>
      <c r="C56" s="305"/>
      <c r="D56" s="304"/>
      <c r="E56" s="348"/>
      <c r="F56" s="378" t="str">
        <f>IF(F49=TRUE,"■","")</f>
        <v/>
      </c>
      <c r="G56" s="379"/>
      <c r="H56" s="231" t="s">
        <v>71</v>
      </c>
      <c r="I56" s="231"/>
      <c r="J56" s="231"/>
      <c r="K56" s="38" t="s">
        <v>73</v>
      </c>
      <c r="L56" s="297" t="str">
        <f>L13&amp;""</f>
        <v/>
      </c>
      <c r="M56" s="298"/>
      <c r="N56" s="298"/>
      <c r="O56" s="298"/>
      <c r="P56" s="298"/>
      <c r="Q56" s="298"/>
      <c r="R56" s="299"/>
      <c r="S56" s="18" t="s">
        <v>40</v>
      </c>
      <c r="T56" s="39" t="str">
        <f>IF(T45=TRUE,"■","")</f>
        <v/>
      </c>
    </row>
    <row r="57" spans="1:22" ht="5.0999999999999996" customHeight="1" x14ac:dyDescent="0.4">
      <c r="I57" s="4"/>
    </row>
    <row r="58" spans="1:22" ht="24.95" customHeight="1" x14ac:dyDescent="0.4">
      <c r="A58" s="166" t="s">
        <v>4</v>
      </c>
      <c r="B58" s="167"/>
      <c r="C58" s="46" t="s">
        <v>94</v>
      </c>
      <c r="D58" s="168" t="s">
        <v>93</v>
      </c>
      <c r="E58" s="169"/>
      <c r="F58" s="59" t="s">
        <v>104</v>
      </c>
      <c r="G58" s="170" t="s">
        <v>12</v>
      </c>
      <c r="H58" s="170"/>
      <c r="I58" s="5" t="s">
        <v>6</v>
      </c>
      <c r="J58" s="5" t="s">
        <v>13</v>
      </c>
      <c r="K58" s="171" t="s">
        <v>37</v>
      </c>
      <c r="L58" s="172"/>
      <c r="N58" s="173" t="s">
        <v>23</v>
      </c>
      <c r="O58" s="173"/>
      <c r="P58" s="173"/>
      <c r="Q58" s="173"/>
      <c r="R58" s="173"/>
      <c r="S58" s="173"/>
      <c r="T58" s="173"/>
    </row>
    <row r="59" spans="1:22" ht="20.100000000000001" customHeight="1" x14ac:dyDescent="0.4">
      <c r="A59" s="362" t="str">
        <f>A16&amp;""</f>
        <v/>
      </c>
      <c r="B59" s="363"/>
      <c r="C59" s="374" t="str">
        <f>IF(C16="","",C16)</f>
        <v/>
      </c>
      <c r="D59" s="285" t="str">
        <f>D16&amp;""</f>
        <v/>
      </c>
      <c r="E59" s="286"/>
      <c r="F59" s="366" t="str">
        <f>F16&amp;""</f>
        <v/>
      </c>
      <c r="G59" s="368" t="str">
        <f>G16&amp;""</f>
        <v/>
      </c>
      <c r="H59" s="368"/>
      <c r="I59" s="366" t="str">
        <f>I16&amp;""</f>
        <v/>
      </c>
      <c r="J59" s="366" t="str">
        <f>J16&amp;""</f>
        <v/>
      </c>
      <c r="K59" s="369" t="str">
        <f>IF(K16="","",K16)</f>
        <v/>
      </c>
      <c r="L59" s="370"/>
      <c r="N59" s="192" t="s">
        <v>8</v>
      </c>
      <c r="O59" s="193"/>
      <c r="P59" s="193"/>
      <c r="Q59" s="193"/>
      <c r="R59" s="141" t="s">
        <v>36</v>
      </c>
      <c r="S59" s="193"/>
      <c r="T59" s="194"/>
    </row>
    <row r="60" spans="1:22" ht="5.0999999999999996" customHeight="1" x14ac:dyDescent="0.4">
      <c r="A60" s="364"/>
      <c r="B60" s="365"/>
      <c r="C60" s="375"/>
      <c r="D60" s="287"/>
      <c r="E60" s="288"/>
      <c r="F60" s="367"/>
      <c r="G60" s="368"/>
      <c r="H60" s="368"/>
      <c r="I60" s="367"/>
      <c r="J60" s="367"/>
      <c r="K60" s="369"/>
      <c r="L60" s="370"/>
      <c r="N60" s="112" t="s">
        <v>14</v>
      </c>
      <c r="O60" s="113"/>
      <c r="P60" s="113"/>
      <c r="Q60" s="113"/>
      <c r="R60" s="371" t="str">
        <f>IF(R17="","",R17)</f>
        <v/>
      </c>
      <c r="S60" s="372"/>
      <c r="T60" s="373"/>
    </row>
    <row r="61" spans="1:22" ht="15" customHeight="1" x14ac:dyDescent="0.4">
      <c r="A61" s="362" t="str">
        <f>A18&amp;""</f>
        <v/>
      </c>
      <c r="B61" s="363"/>
      <c r="C61" s="374" t="str">
        <f>C18&amp;""</f>
        <v/>
      </c>
      <c r="D61" s="285" t="str">
        <f>D18&amp;""</f>
        <v/>
      </c>
      <c r="E61" s="286"/>
      <c r="F61" s="366" t="str">
        <f>F18&amp;""</f>
        <v/>
      </c>
      <c r="G61" s="368" t="str">
        <f>G18&amp;""</f>
        <v/>
      </c>
      <c r="H61" s="368"/>
      <c r="I61" s="366" t="str">
        <f>I18&amp;""</f>
        <v/>
      </c>
      <c r="J61" s="366" t="str">
        <f>J18&amp;""</f>
        <v/>
      </c>
      <c r="K61" s="369" t="str">
        <f>IF(K18="","",K18)</f>
        <v/>
      </c>
      <c r="L61" s="370"/>
      <c r="N61" s="112"/>
      <c r="O61" s="113"/>
      <c r="P61" s="113"/>
      <c r="Q61" s="113"/>
      <c r="R61" s="371"/>
      <c r="S61" s="372"/>
      <c r="T61" s="373"/>
    </row>
    <row r="62" spans="1:22" ht="9.9499999999999993" customHeight="1" x14ac:dyDescent="0.4">
      <c r="A62" s="364"/>
      <c r="B62" s="365"/>
      <c r="C62" s="375"/>
      <c r="D62" s="287"/>
      <c r="E62" s="288"/>
      <c r="F62" s="367"/>
      <c r="G62" s="368"/>
      <c r="H62" s="368"/>
      <c r="I62" s="367"/>
      <c r="J62" s="367"/>
      <c r="K62" s="369"/>
      <c r="L62" s="370"/>
      <c r="N62" s="112" t="s">
        <v>15</v>
      </c>
      <c r="O62" s="113"/>
      <c r="P62" s="113"/>
      <c r="Q62" s="113"/>
      <c r="R62" s="371" t="str">
        <f>IF(R19="","",R19)</f>
        <v/>
      </c>
      <c r="S62" s="372"/>
      <c r="T62" s="373"/>
    </row>
    <row r="63" spans="1:22" ht="9.9499999999999993" customHeight="1" x14ac:dyDescent="0.4">
      <c r="A63" s="362" t="str">
        <f>A20&amp;""</f>
        <v/>
      </c>
      <c r="B63" s="363"/>
      <c r="C63" s="374" t="str">
        <f>C20&amp;""</f>
        <v/>
      </c>
      <c r="D63" s="285" t="str">
        <f>D20&amp;""</f>
        <v/>
      </c>
      <c r="E63" s="286"/>
      <c r="F63" s="366" t="str">
        <f>F20&amp;""</f>
        <v/>
      </c>
      <c r="G63" s="368" t="str">
        <f>G20&amp;""</f>
        <v/>
      </c>
      <c r="H63" s="368"/>
      <c r="I63" s="366" t="str">
        <f>I20&amp;""</f>
        <v/>
      </c>
      <c r="J63" s="366" t="str">
        <f>J20&amp;""</f>
        <v/>
      </c>
      <c r="K63" s="369" t="str">
        <f>IF(K20="","",K20)</f>
        <v/>
      </c>
      <c r="L63" s="370"/>
      <c r="N63" s="112"/>
      <c r="O63" s="113"/>
      <c r="P63" s="113"/>
      <c r="Q63" s="113"/>
      <c r="R63" s="371"/>
      <c r="S63" s="372"/>
      <c r="T63" s="373"/>
    </row>
    <row r="64" spans="1:22" ht="15" customHeight="1" x14ac:dyDescent="0.4">
      <c r="A64" s="364"/>
      <c r="B64" s="365"/>
      <c r="C64" s="375"/>
      <c r="D64" s="287"/>
      <c r="E64" s="288"/>
      <c r="F64" s="367"/>
      <c r="G64" s="368"/>
      <c r="H64" s="368"/>
      <c r="I64" s="367"/>
      <c r="J64" s="367"/>
      <c r="K64" s="369"/>
      <c r="L64" s="370"/>
      <c r="N64" s="158" t="s">
        <v>20</v>
      </c>
      <c r="O64" s="159"/>
      <c r="P64" s="160" t="s">
        <v>21</v>
      </c>
      <c r="Q64" s="162" t="s">
        <v>22</v>
      </c>
      <c r="R64" s="371" t="str">
        <f>IF(R21="","",R21)</f>
        <v/>
      </c>
      <c r="S64" s="372"/>
      <c r="T64" s="373"/>
    </row>
    <row r="65" spans="1:20" ht="5.0999999999999996" customHeight="1" x14ac:dyDescent="0.4">
      <c r="A65" s="362" t="str">
        <f>A22&amp;""</f>
        <v/>
      </c>
      <c r="B65" s="363"/>
      <c r="C65" s="374" t="str">
        <f>C22&amp;""</f>
        <v/>
      </c>
      <c r="D65" s="285" t="str">
        <f>D22&amp;""</f>
        <v/>
      </c>
      <c r="E65" s="286"/>
      <c r="F65" s="366" t="str">
        <f>F22&amp;""</f>
        <v/>
      </c>
      <c r="G65" s="368" t="str">
        <f>G22&amp;""</f>
        <v/>
      </c>
      <c r="H65" s="368"/>
      <c r="I65" s="366" t="str">
        <f>I22&amp;""</f>
        <v/>
      </c>
      <c r="J65" s="366" t="str">
        <f>J22&amp;""</f>
        <v/>
      </c>
      <c r="K65" s="369" t="str">
        <f>IF(K22="","",K22)</f>
        <v/>
      </c>
      <c r="L65" s="370"/>
      <c r="N65" s="158"/>
      <c r="O65" s="159"/>
      <c r="P65" s="161"/>
      <c r="Q65" s="162"/>
      <c r="R65" s="371"/>
      <c r="S65" s="372"/>
      <c r="T65" s="373"/>
    </row>
    <row r="66" spans="1:20" ht="20.100000000000001" customHeight="1" x14ac:dyDescent="0.2">
      <c r="A66" s="364"/>
      <c r="B66" s="365"/>
      <c r="C66" s="375"/>
      <c r="D66" s="287"/>
      <c r="E66" s="288"/>
      <c r="F66" s="367"/>
      <c r="G66" s="368"/>
      <c r="H66" s="368"/>
      <c r="I66" s="367"/>
      <c r="J66" s="367"/>
      <c r="K66" s="369"/>
      <c r="L66" s="370"/>
      <c r="N66" s="6" t="s">
        <v>24</v>
      </c>
      <c r="O66" s="7"/>
      <c r="P66" s="8" t="str">
        <f>P23&amp;""</f>
        <v/>
      </c>
      <c r="Q66" s="7" t="s">
        <v>34</v>
      </c>
      <c r="R66" s="316" t="str">
        <f>IF(R23="","",R23)</f>
        <v/>
      </c>
      <c r="S66" s="317"/>
      <c r="T66" s="318"/>
    </row>
    <row r="67" spans="1:20" ht="20.100000000000001" customHeight="1" x14ac:dyDescent="0.2">
      <c r="A67" s="96"/>
      <c r="B67" s="97"/>
      <c r="C67" s="100" t="s">
        <v>92</v>
      </c>
      <c r="D67" s="101"/>
      <c r="E67" s="101"/>
      <c r="F67" s="106"/>
      <c r="G67" s="108"/>
      <c r="H67" s="108"/>
      <c r="I67" s="108"/>
      <c r="J67" s="108"/>
      <c r="K67" s="380" t="str">
        <f t="shared" ref="K67" si="0">IF(K24="","",K24)</f>
        <v/>
      </c>
      <c r="L67" s="381"/>
      <c r="N67" s="112" t="s">
        <v>16</v>
      </c>
      <c r="O67" s="113"/>
      <c r="P67" s="113"/>
      <c r="Q67" s="113"/>
      <c r="R67" s="382" t="str">
        <f>IF(R24="","",R24)</f>
        <v/>
      </c>
      <c r="S67" s="383"/>
      <c r="T67" s="384"/>
    </row>
    <row r="68" spans="1:20" ht="5.0999999999999996" customHeight="1" x14ac:dyDescent="0.4">
      <c r="A68" s="98"/>
      <c r="B68" s="99"/>
      <c r="C68" s="103"/>
      <c r="D68" s="104"/>
      <c r="E68" s="104"/>
      <c r="F68" s="107"/>
      <c r="G68" s="108"/>
      <c r="H68" s="108"/>
      <c r="I68" s="108"/>
      <c r="J68" s="108"/>
      <c r="K68" s="380"/>
      <c r="L68" s="381"/>
      <c r="N68" s="112" t="s">
        <v>17</v>
      </c>
      <c r="O68" s="113"/>
      <c r="P68" s="113"/>
      <c r="Q68" s="113"/>
      <c r="R68" s="385" t="str">
        <f t="shared" ref="R68" si="1">IF(R25="","",R25)</f>
        <v/>
      </c>
      <c r="S68" s="386"/>
      <c r="T68" s="387"/>
    </row>
    <row r="69" spans="1:20" ht="14.1" customHeight="1" x14ac:dyDescent="0.2">
      <c r="A69" s="96"/>
      <c r="B69" s="120"/>
      <c r="C69" s="280" t="s">
        <v>105</v>
      </c>
      <c r="D69" s="42"/>
      <c r="E69" s="44" t="s">
        <v>76</v>
      </c>
      <c r="F69" s="124">
        <f>IF(F26="","",F26)</f>
        <v>0</v>
      </c>
      <c r="G69" s="124"/>
      <c r="H69" s="124"/>
      <c r="I69" s="125" t="s">
        <v>33</v>
      </c>
      <c r="J69" s="43" t="s">
        <v>78</v>
      </c>
      <c r="K69" s="333">
        <f>IF(K26="","",K26)</f>
        <v>0</v>
      </c>
      <c r="L69" s="334"/>
      <c r="N69" s="112"/>
      <c r="O69" s="113"/>
      <c r="P69" s="113"/>
      <c r="Q69" s="113"/>
      <c r="R69" s="388"/>
      <c r="S69" s="389"/>
      <c r="T69" s="390"/>
    </row>
    <row r="70" spans="1:20" ht="14.1" customHeight="1" x14ac:dyDescent="0.2">
      <c r="A70" s="121"/>
      <c r="B70" s="122"/>
      <c r="C70" s="281"/>
      <c r="D70" s="47" t="s">
        <v>107</v>
      </c>
      <c r="E70" s="44" t="s">
        <v>77</v>
      </c>
      <c r="F70" s="124">
        <f t="shared" ref="F70:F71" si="2">IF(F27="","",F27)</f>
        <v>0</v>
      </c>
      <c r="G70" s="124"/>
      <c r="H70" s="124"/>
      <c r="I70" s="126"/>
      <c r="J70" s="34" t="s">
        <v>79</v>
      </c>
      <c r="K70" s="333">
        <f t="shared" ref="K70:K71" si="3">IF(K27="","",K27)</f>
        <v>0</v>
      </c>
      <c r="L70" s="334"/>
      <c r="N70" s="112" t="s">
        <v>18</v>
      </c>
      <c r="O70" s="113"/>
      <c r="P70" s="113"/>
      <c r="Q70" s="113"/>
      <c r="R70" s="20" t="s">
        <v>33</v>
      </c>
      <c r="S70" s="330" t="str">
        <f>IF(S27="","",S27)</f>
        <v/>
      </c>
      <c r="T70" s="331"/>
    </row>
    <row r="71" spans="1:20" ht="14.1" customHeight="1" x14ac:dyDescent="0.2">
      <c r="A71" s="98"/>
      <c r="B71" s="123"/>
      <c r="C71" s="282"/>
      <c r="D71" s="47" t="s">
        <v>106</v>
      </c>
      <c r="E71" s="45" t="s">
        <v>90</v>
      </c>
      <c r="F71" s="124">
        <f t="shared" si="2"/>
        <v>0</v>
      </c>
      <c r="G71" s="124"/>
      <c r="H71" s="124"/>
      <c r="I71" s="127"/>
      <c r="J71" s="34" t="s">
        <v>91</v>
      </c>
      <c r="K71" s="128" t="str">
        <f t="shared" si="3"/>
        <v/>
      </c>
      <c r="L71" s="129"/>
      <c r="N71" s="112"/>
      <c r="O71" s="113"/>
      <c r="P71" s="113"/>
      <c r="Q71" s="113"/>
      <c r="R71" s="319" t="str">
        <f>IF(R28="","",R28)</f>
        <v/>
      </c>
      <c r="S71" s="320"/>
      <c r="T71" s="321"/>
    </row>
    <row r="72" spans="1:20" ht="6" customHeight="1" x14ac:dyDescent="0.4">
      <c r="A72" s="135" t="s">
        <v>108</v>
      </c>
      <c r="B72" s="136"/>
      <c r="C72" s="136"/>
      <c r="D72" s="136"/>
      <c r="E72" s="136"/>
      <c r="F72" s="136"/>
      <c r="G72" s="136"/>
      <c r="H72" s="136"/>
      <c r="I72" s="100" t="s">
        <v>32</v>
      </c>
      <c r="J72" s="102"/>
      <c r="K72" s="65" t="str">
        <f>IF(K29="","",K29)</f>
        <v/>
      </c>
      <c r="L72" s="66"/>
      <c r="N72" s="112"/>
      <c r="O72" s="113"/>
      <c r="P72" s="113"/>
      <c r="Q72" s="113"/>
      <c r="R72" s="322"/>
      <c r="S72" s="323"/>
      <c r="T72" s="324"/>
    </row>
    <row r="73" spans="1:20" ht="15" customHeight="1" x14ac:dyDescent="0.15">
      <c r="A73" s="137"/>
      <c r="B73" s="138"/>
      <c r="C73" s="138"/>
      <c r="D73" s="138"/>
      <c r="E73" s="138"/>
      <c r="F73" s="138"/>
      <c r="G73" s="138"/>
      <c r="H73" s="138"/>
      <c r="I73" s="141"/>
      <c r="J73" s="142"/>
      <c r="K73" s="67"/>
      <c r="L73" s="68"/>
      <c r="N73" s="71" t="s">
        <v>19</v>
      </c>
      <c r="O73" s="72"/>
      <c r="P73" s="72"/>
      <c r="Q73" s="72"/>
      <c r="R73" s="21" t="s">
        <v>33</v>
      </c>
      <c r="S73" s="330" t="str">
        <f>IF(S30="","",S30)</f>
        <v/>
      </c>
      <c r="T73" s="331"/>
    </row>
    <row r="74" spans="1:20" ht="9.9499999999999993" customHeight="1" x14ac:dyDescent="0.4">
      <c r="A74" s="139"/>
      <c r="B74" s="140"/>
      <c r="C74" s="140"/>
      <c r="D74" s="140"/>
      <c r="E74" s="140"/>
      <c r="F74" s="140"/>
      <c r="G74" s="140"/>
      <c r="H74" s="140"/>
      <c r="I74" s="143"/>
      <c r="J74" s="144"/>
      <c r="K74" s="69"/>
      <c r="L74" s="70"/>
      <c r="N74" s="71"/>
      <c r="O74" s="72"/>
      <c r="P74" s="72"/>
      <c r="Q74" s="72"/>
      <c r="R74" s="325" t="str">
        <f>IF(R31="","",R31)</f>
        <v/>
      </c>
      <c r="S74" s="67"/>
      <c r="T74" s="68"/>
    </row>
    <row r="75" spans="1:20" ht="5.0999999999999996" customHeight="1" x14ac:dyDescent="0.4">
      <c r="N75" s="73"/>
      <c r="O75" s="74"/>
      <c r="P75" s="74"/>
      <c r="Q75" s="74"/>
      <c r="R75" s="326"/>
      <c r="S75" s="69"/>
      <c r="T75" s="70"/>
    </row>
    <row r="76" spans="1:20" ht="24.95" customHeight="1" x14ac:dyDescent="0.2">
      <c r="A76" s="11" t="s">
        <v>11</v>
      </c>
      <c r="I76" s="83" t="s">
        <v>9</v>
      </c>
      <c r="J76" s="84"/>
      <c r="K76" s="85" t="str">
        <f>K33&amp;""</f>
        <v/>
      </c>
      <c r="L76" s="86"/>
      <c r="N76" s="87" t="s">
        <v>50</v>
      </c>
      <c r="O76" s="87"/>
      <c r="P76" s="87"/>
      <c r="Q76" s="87"/>
      <c r="R76" s="87"/>
      <c r="S76" s="87"/>
      <c r="T76" s="87"/>
    </row>
    <row r="77" spans="1:20" ht="15" customHeight="1" x14ac:dyDescent="0.4">
      <c r="A77" s="12" t="s">
        <v>65</v>
      </c>
      <c r="B77" s="12"/>
      <c r="C77" s="12"/>
      <c r="D77" s="12"/>
      <c r="E77" s="12"/>
      <c r="F77" s="13"/>
      <c r="I77" s="88" t="s">
        <v>10</v>
      </c>
      <c r="J77" s="89"/>
      <c r="K77" s="92" t="str">
        <f>K34&amp;""</f>
        <v/>
      </c>
      <c r="L77" s="93"/>
    </row>
    <row r="78" spans="1:20" ht="9.9499999999999993" customHeight="1" x14ac:dyDescent="0.4">
      <c r="A78" s="62" t="s">
        <v>42</v>
      </c>
      <c r="B78" s="62"/>
      <c r="C78" s="62"/>
      <c r="D78" s="62"/>
      <c r="E78" s="62"/>
      <c r="F78" s="13"/>
      <c r="H78" s="14"/>
      <c r="I78" s="90"/>
      <c r="J78" s="91"/>
      <c r="K78" s="94"/>
      <c r="L78" s="95"/>
    </row>
    <row r="79" spans="1:20" ht="5.0999999999999996" customHeight="1" x14ac:dyDescent="0.4">
      <c r="A79" s="62"/>
      <c r="B79" s="62"/>
      <c r="C79" s="62"/>
      <c r="D79" s="62"/>
      <c r="E79" s="62"/>
      <c r="F79" s="13"/>
    </row>
    <row r="80" spans="1:20" ht="15" customHeight="1" x14ac:dyDescent="0.4">
      <c r="A80" s="12" t="s">
        <v>111</v>
      </c>
      <c r="B80" s="12"/>
      <c r="C80" s="12"/>
      <c r="D80" s="12"/>
      <c r="E80" s="12"/>
      <c r="F80" s="13"/>
    </row>
    <row r="81" spans="1:20" ht="15" customHeight="1" x14ac:dyDescent="0.4">
      <c r="A81" s="12" t="s">
        <v>112</v>
      </c>
      <c r="B81" s="12"/>
      <c r="C81" s="12"/>
      <c r="D81" s="12"/>
      <c r="E81" s="12"/>
      <c r="F81" s="13"/>
    </row>
    <row r="82" spans="1:20" ht="15" customHeight="1" x14ac:dyDescent="0.4">
      <c r="A82" s="12" t="s">
        <v>25</v>
      </c>
      <c r="B82" s="12"/>
      <c r="C82" s="12"/>
      <c r="D82" s="12"/>
      <c r="E82" s="12"/>
      <c r="F82" s="13"/>
    </row>
    <row r="83" spans="1:20" ht="15" customHeight="1" x14ac:dyDescent="0.4">
      <c r="A83" s="12" t="s">
        <v>45</v>
      </c>
      <c r="B83" s="12"/>
      <c r="C83" s="12"/>
      <c r="D83" s="12"/>
      <c r="E83" s="12"/>
      <c r="F83" s="13"/>
    </row>
    <row r="84" spans="1:20" ht="15" customHeight="1" x14ac:dyDescent="0.4">
      <c r="A84" s="12" t="s">
        <v>26</v>
      </c>
      <c r="B84" s="12"/>
      <c r="C84" s="12"/>
      <c r="D84" s="12"/>
      <c r="E84" s="12"/>
      <c r="F84" s="13"/>
    </row>
    <row r="85" spans="1:20" ht="15.75" customHeight="1" x14ac:dyDescent="0.4">
      <c r="H85" s="15" t="s">
        <v>27</v>
      </c>
      <c r="I85" s="63"/>
      <c r="J85" s="63"/>
      <c r="N85" s="15"/>
      <c r="O85" s="15"/>
      <c r="P85" s="15" t="s">
        <v>28</v>
      </c>
      <c r="Q85" s="64"/>
      <c r="R85" s="64"/>
      <c r="S85" s="64"/>
      <c r="T85" s="16" t="s">
        <v>35</v>
      </c>
    </row>
    <row r="86" spans="1:20" ht="3.75" customHeight="1" x14ac:dyDescent="0.4"/>
  </sheetData>
  <sheetProtection autoFilter="0"/>
  <mergeCells count="226">
    <mergeCell ref="A78:E79"/>
    <mergeCell ref="I85:J85"/>
    <mergeCell ref="Q85:S85"/>
    <mergeCell ref="F54:G54"/>
    <mergeCell ref="F56:G56"/>
    <mergeCell ref="R71:T72"/>
    <mergeCell ref="N73:Q75"/>
    <mergeCell ref="S73:T73"/>
    <mergeCell ref="R74:T75"/>
    <mergeCell ref="I76:J76"/>
    <mergeCell ref="K76:L76"/>
    <mergeCell ref="N76:T76"/>
    <mergeCell ref="I77:J78"/>
    <mergeCell ref="K77:L78"/>
    <mergeCell ref="A67:B68"/>
    <mergeCell ref="G67:H68"/>
    <mergeCell ref="I67:I68"/>
    <mergeCell ref="J67:J68"/>
    <mergeCell ref="K67:L68"/>
    <mergeCell ref="N67:Q67"/>
    <mergeCell ref="R67:T67"/>
    <mergeCell ref="N68:Q69"/>
    <mergeCell ref="R68:T69"/>
    <mergeCell ref="K69:L69"/>
    <mergeCell ref="K70:L70"/>
    <mergeCell ref="N70:Q72"/>
    <mergeCell ref="S70:T70"/>
    <mergeCell ref="F71:H71"/>
    <mergeCell ref="A69:B71"/>
    <mergeCell ref="F69:H69"/>
    <mergeCell ref="I69:I71"/>
    <mergeCell ref="F70:H70"/>
    <mergeCell ref="K71:L71"/>
    <mergeCell ref="A72:H74"/>
    <mergeCell ref="I72:J74"/>
    <mergeCell ref="K72:L74"/>
    <mergeCell ref="C69:C71"/>
    <mergeCell ref="C67:E68"/>
    <mergeCell ref="R62:T63"/>
    <mergeCell ref="A63:B64"/>
    <mergeCell ref="F63:F64"/>
    <mergeCell ref="G63:H64"/>
    <mergeCell ref="I63:I64"/>
    <mergeCell ref="J63:J64"/>
    <mergeCell ref="K63:L64"/>
    <mergeCell ref="N64:O65"/>
    <mergeCell ref="P64:P65"/>
    <mergeCell ref="Q64:Q65"/>
    <mergeCell ref="R64:T65"/>
    <mergeCell ref="A65:B66"/>
    <mergeCell ref="F65:F66"/>
    <mergeCell ref="G65:H66"/>
    <mergeCell ref="I65:I66"/>
    <mergeCell ref="J65:J66"/>
    <mergeCell ref="K65:L66"/>
    <mergeCell ref="R66:T66"/>
    <mergeCell ref="F67:F68"/>
    <mergeCell ref="D61:E62"/>
    <mergeCell ref="C63:C64"/>
    <mergeCell ref="D63:E64"/>
    <mergeCell ref="C65:C66"/>
    <mergeCell ref="A58:B58"/>
    <mergeCell ref="G58:H58"/>
    <mergeCell ref="K58:L58"/>
    <mergeCell ref="N58:T58"/>
    <mergeCell ref="A59:B60"/>
    <mergeCell ref="F59:F60"/>
    <mergeCell ref="G59:H60"/>
    <mergeCell ref="I59:I60"/>
    <mergeCell ref="J59:J60"/>
    <mergeCell ref="K59:L60"/>
    <mergeCell ref="N59:Q59"/>
    <mergeCell ref="R59:T59"/>
    <mergeCell ref="N60:Q61"/>
    <mergeCell ref="R60:T61"/>
    <mergeCell ref="A61:B62"/>
    <mergeCell ref="F61:F62"/>
    <mergeCell ref="G61:H62"/>
    <mergeCell ref="I61:I62"/>
    <mergeCell ref="J61:J62"/>
    <mergeCell ref="K61:L62"/>
    <mergeCell ref="N62:Q63"/>
    <mergeCell ref="C59:C60"/>
    <mergeCell ref="D59:E60"/>
    <mergeCell ref="C61:C62"/>
    <mergeCell ref="A53:B54"/>
    <mergeCell ref="C53:D56"/>
    <mergeCell ref="F53:J53"/>
    <mergeCell ref="L53:O53"/>
    <mergeCell ref="Q53:R53"/>
    <mergeCell ref="S53:T54"/>
    <mergeCell ref="E54:E56"/>
    <mergeCell ref="H54:J54"/>
    <mergeCell ref="L54:M54"/>
    <mergeCell ref="N54:O54"/>
    <mergeCell ref="P54:Q54"/>
    <mergeCell ref="A55:B56"/>
    <mergeCell ref="H55:J55"/>
    <mergeCell ref="L55:R55"/>
    <mergeCell ref="H56:J56"/>
    <mergeCell ref="L56:R56"/>
    <mergeCell ref="D7:E7"/>
    <mergeCell ref="A7:C7"/>
    <mergeCell ref="F10:J10"/>
    <mergeCell ref="A10:B11"/>
    <mergeCell ref="H13:J13"/>
    <mergeCell ref="H11:J11"/>
    <mergeCell ref="H12:J12"/>
    <mergeCell ref="E11:E13"/>
    <mergeCell ref="L52:T52"/>
    <mergeCell ref="F46:K46"/>
    <mergeCell ref="K48:K51"/>
    <mergeCell ref="L48:T48"/>
    <mergeCell ref="L49:T50"/>
    <mergeCell ref="A50:C50"/>
    <mergeCell ref="D50:E50"/>
    <mergeCell ref="L51:T51"/>
    <mergeCell ref="C16:C17"/>
    <mergeCell ref="D16:E17"/>
    <mergeCell ref="C18:C19"/>
    <mergeCell ref="D18:E19"/>
    <mergeCell ref="C20:C21"/>
    <mergeCell ref="D20:E21"/>
    <mergeCell ref="C22:C23"/>
    <mergeCell ref="D22:E23"/>
    <mergeCell ref="F16:F17"/>
    <mergeCell ref="F18:F19"/>
    <mergeCell ref="F20:F21"/>
    <mergeCell ref="F22:F23"/>
    <mergeCell ref="I33:J33"/>
    <mergeCell ref="P11:Q11"/>
    <mergeCell ref="L10:O10"/>
    <mergeCell ref="L11:M11"/>
    <mergeCell ref="L12:R12"/>
    <mergeCell ref="N19:Q20"/>
    <mergeCell ref="P21:P22"/>
    <mergeCell ref="F26:H26"/>
    <mergeCell ref="A44:D44"/>
    <mergeCell ref="F44:K45"/>
    <mergeCell ref="Q44:T44"/>
    <mergeCell ref="F27:H27"/>
    <mergeCell ref="J20:J21"/>
    <mergeCell ref="J22:J23"/>
    <mergeCell ref="A26:B28"/>
    <mergeCell ref="F24:F25"/>
    <mergeCell ref="C24:E25"/>
    <mergeCell ref="A29:H31"/>
    <mergeCell ref="I29:J31"/>
    <mergeCell ref="F28:H28"/>
    <mergeCell ref="I26:I28"/>
    <mergeCell ref="G24:H25"/>
    <mergeCell ref="I24:I25"/>
    <mergeCell ref="J24:J25"/>
    <mergeCell ref="C26:C28"/>
    <mergeCell ref="Q1:T1"/>
    <mergeCell ref="R25:T26"/>
    <mergeCell ref="R28:T29"/>
    <mergeCell ref="R31:T32"/>
    <mergeCell ref="R21:T22"/>
    <mergeCell ref="N16:Q16"/>
    <mergeCell ref="N17:Q18"/>
    <mergeCell ref="S30:T30"/>
    <mergeCell ref="R23:T23"/>
    <mergeCell ref="N21:O22"/>
    <mergeCell ref="N15:T15"/>
    <mergeCell ref="S27:T27"/>
    <mergeCell ref="N30:Q32"/>
    <mergeCell ref="N24:Q24"/>
    <mergeCell ref="N25:Q26"/>
    <mergeCell ref="N27:Q29"/>
    <mergeCell ref="L8:T8"/>
    <mergeCell ref="K24:L25"/>
    <mergeCell ref="K29:L31"/>
    <mergeCell ref="K26:L26"/>
    <mergeCell ref="K27:L27"/>
    <mergeCell ref="S10:T11"/>
    <mergeCell ref="Q21:Q22"/>
    <mergeCell ref="Q10:R10"/>
    <mergeCell ref="D15:E15"/>
    <mergeCell ref="A1:D1"/>
    <mergeCell ref="I16:I17"/>
    <mergeCell ref="C10:D13"/>
    <mergeCell ref="G15:H15"/>
    <mergeCell ref="K16:L17"/>
    <mergeCell ref="G20:H21"/>
    <mergeCell ref="I18:I19"/>
    <mergeCell ref="G22:H23"/>
    <mergeCell ref="I20:I21"/>
    <mergeCell ref="I22:I23"/>
    <mergeCell ref="J18:J19"/>
    <mergeCell ref="A20:B21"/>
    <mergeCell ref="A22:B23"/>
    <mergeCell ref="A12:B13"/>
    <mergeCell ref="F1:K2"/>
    <mergeCell ref="F3:K3"/>
    <mergeCell ref="A15:B15"/>
    <mergeCell ref="A16:B17"/>
    <mergeCell ref="A18:B19"/>
    <mergeCell ref="J16:J17"/>
    <mergeCell ref="G16:H17"/>
    <mergeCell ref="G18:H19"/>
    <mergeCell ref="K5:K8"/>
    <mergeCell ref="D65:E66"/>
    <mergeCell ref="D58:E58"/>
    <mergeCell ref="Q42:S42"/>
    <mergeCell ref="K34:L35"/>
    <mergeCell ref="A35:E36"/>
    <mergeCell ref="I42:J42"/>
    <mergeCell ref="L5:T5"/>
    <mergeCell ref="L6:T7"/>
    <mergeCell ref="L9:T9"/>
    <mergeCell ref="K15:L15"/>
    <mergeCell ref="R24:T24"/>
    <mergeCell ref="R16:T16"/>
    <mergeCell ref="R17:T18"/>
    <mergeCell ref="R19:T20"/>
    <mergeCell ref="I34:J35"/>
    <mergeCell ref="K18:L19"/>
    <mergeCell ref="K20:L21"/>
    <mergeCell ref="K22:L23"/>
    <mergeCell ref="K33:L33"/>
    <mergeCell ref="A24:B25"/>
    <mergeCell ref="L13:R13"/>
    <mergeCell ref="N11:O11"/>
    <mergeCell ref="K28:L28"/>
    <mergeCell ref="N33:T33"/>
  </mergeCells>
  <phoneticPr fontId="1"/>
  <dataValidations count="1">
    <dataValidation type="list" showInputMessage="1" showErrorMessage="1" sqref="F16:F23" xr:uid="{B355F5C0-7709-4435-BE4F-BE08316A5441}">
      <formula1>$D$26:$D$28</formula1>
    </dataValidation>
  </dataValidations>
  <pageMargins left="0.6692913385826772" right="0.59055118110236227" top="0.43307086614173229" bottom="0.15748031496062992" header="0.31496062992125984" footer="0.31496062992125984"/>
  <pageSetup paperSize="9" orientation="landscape" blackAndWhite="1" verticalDpi="0" r:id="rId1"/>
  <drawing r:id="rId2"/>
  <legacyDrawing r:id="rId3"/>
  <oleObjects>
    <mc:AlternateContent xmlns:mc="http://schemas.openxmlformats.org/markup-compatibility/2006">
      <mc:Choice Requires="x14">
        <oleObject progId="Word.Document.12" shapeId="1042" r:id="rId4">
          <objectPr defaultSize="0" autoPict="0" r:id="rId5">
            <anchor moveWithCells="1">
              <from>
                <xdr:col>13</xdr:col>
                <xdr:colOff>28575</xdr:colOff>
                <xdr:row>32</xdr:row>
                <xdr:rowOff>9525</xdr:rowOff>
              </from>
              <to>
                <xdr:col>13</xdr:col>
                <xdr:colOff>257175</xdr:colOff>
                <xdr:row>32</xdr:row>
                <xdr:rowOff>238125</xdr:rowOff>
              </to>
            </anchor>
          </objectPr>
        </oleObject>
      </mc:Choice>
      <mc:Fallback>
        <oleObject progId="Word.Document.12" shapeId="1042" r:id="rId4"/>
      </mc:Fallback>
    </mc:AlternateContent>
    <mc:AlternateContent xmlns:mc="http://schemas.openxmlformats.org/markup-compatibility/2006">
      <mc:Choice Requires="x14">
        <oleObject progId="Word.Document.12" shapeId="1048" r:id="rId6">
          <objectPr defaultSize="0" autoPict="0" r:id="rId5">
            <anchor moveWithCells="1">
              <from>
                <xdr:col>13</xdr:col>
                <xdr:colOff>28575</xdr:colOff>
                <xdr:row>75</xdr:row>
                <xdr:rowOff>9525</xdr:rowOff>
              </from>
              <to>
                <xdr:col>13</xdr:col>
                <xdr:colOff>257175</xdr:colOff>
                <xdr:row>75</xdr:row>
                <xdr:rowOff>238125</xdr:rowOff>
              </to>
            </anchor>
          </objectPr>
        </oleObject>
      </mc:Choice>
      <mc:Fallback>
        <oleObject progId="Word.Document.12" shapeId="1048" r:id="rId6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7" name="Check Box 6">
              <controlPr locked="0" defaultSize="0" autoFill="0" autoLine="0" autoPict="0">
                <anchor moveWithCells="1">
                  <from>
                    <xdr:col>19</xdr:col>
                    <xdr:colOff>9525</xdr:colOff>
                    <xdr:row>10</xdr:row>
                    <xdr:rowOff>133350</xdr:rowOff>
                  </from>
                  <to>
                    <xdr:col>19</xdr:col>
                    <xdr:colOff>200025</xdr:colOff>
                    <xdr:row>11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locked="0" defaultSize="0" autoFill="0" autoLine="0" autoPict="0">
                <anchor moveWithCells="1">
                  <from>
                    <xdr:col>19</xdr:col>
                    <xdr:colOff>9525</xdr:colOff>
                    <xdr:row>12</xdr:row>
                    <xdr:rowOff>0</xdr:rowOff>
                  </from>
                  <to>
                    <xdr:col>19</xdr:col>
                    <xdr:colOff>209550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locked="0" defaultSize="0" autoFill="0" autoLine="0" autoPict="0">
                <anchor moveWithCells="1">
                  <from>
                    <xdr:col>5</xdr:col>
                    <xdr:colOff>85725</xdr:colOff>
                    <xdr:row>10</xdr:row>
                    <xdr:rowOff>28575</xdr:rowOff>
                  </from>
                  <to>
                    <xdr:col>6</xdr:col>
                    <xdr:colOff>19050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0" name="Check Box 20">
              <controlPr locked="0" defaultSize="0" autoFill="0" autoLine="0" autoPict="0">
                <anchor moveWithCells="1">
                  <from>
                    <xdr:col>5</xdr:col>
                    <xdr:colOff>95250</xdr:colOff>
                    <xdr:row>11</xdr:row>
                    <xdr:rowOff>104775</xdr:rowOff>
                  </from>
                  <to>
                    <xdr:col>6</xdr:col>
                    <xdr:colOff>38100</xdr:colOff>
                    <xdr:row>12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記入例</vt:lpstr>
      <vt:lpstr>請求書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h-nakajima</dc:creator>
  <cp:lastModifiedBy>秀雄 中嶌</cp:lastModifiedBy>
  <cp:lastPrinted>2023-08-31T04:15:24Z</cp:lastPrinted>
  <dcterms:created xsi:type="dcterms:W3CDTF">2022-02-02T06:47:14Z</dcterms:created>
  <dcterms:modified xsi:type="dcterms:W3CDTF">2023-10-25T04:32:04Z</dcterms:modified>
</cp:coreProperties>
</file>